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735" activeTab="0"/>
  </bookViews>
  <sheets>
    <sheet name="男子" sheetId="1" r:id="rId1"/>
  </sheets>
  <definedNames/>
  <calcPr fullCalcOnLoad="1"/>
</workbook>
</file>

<file path=xl/sharedStrings.xml><?xml version="1.0" encoding="utf-8"?>
<sst xmlns="http://schemas.openxmlformats.org/spreadsheetml/2006/main" count="505" uniqueCount="212">
  <si>
    <t>苅田孝之</t>
  </si>
  <si>
    <t>女子優勝</t>
  </si>
  <si>
    <t>男子優勝</t>
  </si>
  <si>
    <t>女子準優勝</t>
  </si>
  <si>
    <t>男子準優勝</t>
  </si>
  <si>
    <t>男子初心者１位</t>
  </si>
  <si>
    <t>男子初心者２位</t>
  </si>
  <si>
    <t>女子初心者１位</t>
  </si>
  <si>
    <t>女子初心者２位</t>
  </si>
  <si>
    <t>試合の詳細は下表</t>
  </si>
  <si>
    <t>苅田孝之（中央消防）</t>
  </si>
  <si>
    <t>川上素子（土居ｸﾗﾌﾞ）</t>
  </si>
  <si>
    <t>田坂誠司（土居高）</t>
  </si>
  <si>
    <t>山口大貴（土居ｸﾗﾌﾞ）</t>
  </si>
  <si>
    <t>安部一樹（土居ｸﾗﾌﾞ）</t>
  </si>
  <si>
    <t>長原</t>
  </si>
  <si>
    <t>伊藤譲司（関川ｸﾗﾌﾞ）</t>
  </si>
  <si>
    <t>井上訓臣（関川ｸﾗﾌﾞ）</t>
  </si>
  <si>
    <t>福田明彦（川之江）</t>
  </si>
  <si>
    <t>横内正（川之江）</t>
  </si>
  <si>
    <t>井原勇貴（三島高）</t>
  </si>
  <si>
    <t>杉尾翔（三島高）</t>
  </si>
  <si>
    <t>菰田剛士（三島高）</t>
  </si>
  <si>
    <t>山本隼也（三島高）</t>
  </si>
  <si>
    <t>丹昌子（ﾌﾞﾛｰｳｨﾝ）</t>
  </si>
  <si>
    <t>宮内富子（ﾄﾏﾄ）</t>
  </si>
  <si>
    <t>渡邊みどり（日興ｸﾗﾌﾞ）</t>
  </si>
  <si>
    <t>鈴木亜由美（日興ｸﾗﾌﾞ）</t>
  </si>
  <si>
    <t>宮内香織（ﾌﾞﾛｰｳｨﾝ）</t>
  </si>
  <si>
    <t>真鍋奈津美（土居高）</t>
  </si>
  <si>
    <t>曽我部みのり（土居高）</t>
  </si>
  <si>
    <t>石川弥侑（三島高）</t>
  </si>
  <si>
    <t>判野梨沙（三島高）</t>
  </si>
  <si>
    <t>小椋侑紗（三島高）</t>
  </si>
  <si>
    <t>池岡梨紗（三島高）</t>
  </si>
  <si>
    <t>男子３部、女子２部は１チームの参加のためそのまま優勝。</t>
  </si>
  <si>
    <t>男子2･3部、女子2部は試合数が少ない為、４ﾁｰﾑﾘｰｸﾞで参考試合</t>
  </si>
  <si>
    <t>川上素子</t>
  </si>
  <si>
    <t>土居ｸﾗﾌﾞ</t>
  </si>
  <si>
    <t>田坂誠司</t>
  </si>
  <si>
    <t>土居高</t>
  </si>
  <si>
    <t>中央消防</t>
  </si>
  <si>
    <t>曽我部雅勝</t>
  </si>
  <si>
    <t>ﾌﾞﾛｰｳｨﾝ</t>
  </si>
  <si>
    <t>山口大貴</t>
  </si>
  <si>
    <t>安部一樹</t>
  </si>
  <si>
    <t>丹下</t>
  </si>
  <si>
    <t>順位</t>
  </si>
  <si>
    <t>勝敗</t>
  </si>
  <si>
    <t>得失ｾｯﾄ</t>
  </si>
  <si>
    <t>得失点</t>
  </si>
  <si>
    <t>(勝敗)</t>
  </si>
  <si>
    <t>勝</t>
  </si>
  <si>
    <t>敗</t>
  </si>
  <si>
    <t>得</t>
  </si>
  <si>
    <t>失</t>
  </si>
  <si>
    <t>差</t>
  </si>
  <si>
    <t>○</t>
  </si>
  <si>
    <t>×</t>
  </si>
  <si>
    <t>参考ﾘｰｸﾞ</t>
  </si>
  <si>
    <t>×</t>
  </si>
  <si>
    <t>○</t>
  </si>
  <si>
    <t>１</t>
  </si>
  <si>
    <t>3</t>
  </si>
  <si>
    <t>２</t>
  </si>
  <si>
    <t>１</t>
  </si>
  <si>
    <t>０</t>
  </si>
  <si>
    <t>４</t>
  </si>
  <si>
    <t>３</t>
  </si>
  <si>
    <t>０</t>
  </si>
  <si>
    <t>男子</t>
  </si>
  <si>
    <t>2部</t>
  </si>
  <si>
    <t>3部</t>
  </si>
  <si>
    <t>女子</t>
  </si>
  <si>
    <t>　　　男子３部優勝：山口･安部　　　女子２部優勝：丹下･長原</t>
  </si>
  <si>
    <t>豊田裕也</t>
  </si>
  <si>
    <t>土居高</t>
  </si>
  <si>
    <t>１</t>
  </si>
  <si>
    <t>男子４部Ａ</t>
  </si>
  <si>
    <t>石川敏夫</t>
  </si>
  <si>
    <t>花金ｸﾗﾌﾞ</t>
  </si>
  <si>
    <t>長友武義</t>
  </si>
  <si>
    <t>伊藤譲司</t>
  </si>
  <si>
    <t>関川ｸﾗﾌﾞ</t>
  </si>
  <si>
    <t>井上訓臣</t>
  </si>
  <si>
    <t>福田明彦</t>
  </si>
  <si>
    <t>川之江</t>
  </si>
  <si>
    <t>横内正</t>
  </si>
  <si>
    <t>男子４部Ｂ</t>
  </si>
  <si>
    <t>大久保宏茂</t>
  </si>
  <si>
    <t>久保敬志</t>
  </si>
  <si>
    <t>日興ｸﾗﾌﾞ</t>
  </si>
  <si>
    <t>青木裕嗣</t>
  </si>
  <si>
    <t>村上洸太</t>
  </si>
  <si>
    <t>三島高</t>
  </si>
  <si>
    <t>松本浩之</t>
  </si>
  <si>
    <t>３</t>
  </si>
  <si>
    <t>Ａ１位</t>
  </si>
  <si>
    <t>Ｂ１位</t>
  </si>
  <si>
    <t>Ｂ２位</t>
  </si>
  <si>
    <t>Ａ２位</t>
  </si>
  <si>
    <t>男子４部優勝</t>
  </si>
  <si>
    <t>男子４部準優</t>
  </si>
  <si>
    <t>男子４部決勝トーナメント</t>
  </si>
  <si>
    <t>○</t>
  </si>
  <si>
    <t>○</t>
  </si>
  <si>
    <t>○</t>
  </si>
  <si>
    <t>渡邊みどり</t>
  </si>
  <si>
    <t>男子初心者</t>
  </si>
  <si>
    <t>井原勇貴</t>
  </si>
  <si>
    <t>三島高</t>
  </si>
  <si>
    <t>杉尾翔</t>
  </si>
  <si>
    <t>高木</t>
  </si>
  <si>
    <t>鈴木</t>
  </si>
  <si>
    <t>ﾌﾞﾛｰｳｨﾝ</t>
  </si>
  <si>
    <t>菰田剛士</t>
  </si>
  <si>
    <t>山本隼也</t>
  </si>
  <si>
    <t>坂上慶次</t>
  </si>
  <si>
    <t>南智也</t>
  </si>
  <si>
    <t>石川翔一郎</t>
  </si>
  <si>
    <t>浅野徹也</t>
  </si>
  <si>
    <t>中学</t>
  </si>
  <si>
    <t>５</t>
  </si>
  <si>
    <t>３</t>
  </si>
  <si>
    <t>４</t>
  </si>
  <si>
    <t>３</t>
  </si>
  <si>
    <t>女子３部</t>
  </si>
  <si>
    <t>尾藤幸衛</t>
  </si>
  <si>
    <t>鈴木万利</t>
  </si>
  <si>
    <t>川之江</t>
  </si>
  <si>
    <t>鈴木亜由美</t>
  </si>
  <si>
    <t>坂上昌美</t>
  </si>
  <si>
    <t>合田直子</t>
  </si>
  <si>
    <t>丹昌子</t>
  </si>
  <si>
    <t>宮内富子</t>
  </si>
  <si>
    <t>ﾌﾞﾛｰｳｨﾝ</t>
  </si>
  <si>
    <t>ﾄﾏﾄ</t>
  </si>
  <si>
    <t>宗次英子</t>
  </si>
  <si>
    <t>福田聖子</t>
  </si>
  <si>
    <t>×</t>
  </si>
  <si>
    <t>５</t>
  </si>
  <si>
    <t>０</t>
  </si>
  <si>
    <t>４</t>
  </si>
  <si>
    <t>○</t>
  </si>
  <si>
    <t>２</t>
  </si>
  <si>
    <t>３</t>
  </si>
  <si>
    <t>１</t>
  </si>
  <si>
    <t>男子初心者優勝</t>
  </si>
  <si>
    <t>男子初心者準優勝</t>
  </si>
  <si>
    <t>女子３部優勝</t>
  </si>
  <si>
    <t>女子３部準優勝</t>
  </si>
  <si>
    <t>女子４部</t>
  </si>
  <si>
    <t>ｺｽﾓｽ</t>
  </si>
  <si>
    <t>石崎真記子</t>
  </si>
  <si>
    <t>宮内香織</t>
  </si>
  <si>
    <t>ﾌﾞﾛｰｳｨﾝ</t>
  </si>
  <si>
    <t>森実ゆかり</t>
  </si>
  <si>
    <t>井原美鈴</t>
  </si>
  <si>
    <t>真鍋奈津美</t>
  </si>
  <si>
    <t>曽我部みのり</t>
  </si>
  <si>
    <t>鈴木誠</t>
  </si>
  <si>
    <t>中山加奈子</t>
  </si>
  <si>
    <t>ｺｽﾓｽ</t>
  </si>
  <si>
    <t>深川里依</t>
  </si>
  <si>
    <t>曽根めぐみ</t>
  </si>
  <si>
    <t>女子初心者Ａ</t>
  </si>
  <si>
    <t>小椋有紗</t>
  </si>
  <si>
    <t>池岡理紗</t>
  </si>
  <si>
    <t>長野千文</t>
  </si>
  <si>
    <t>渡邊奈美</t>
  </si>
  <si>
    <t>蝶野李奈</t>
  </si>
  <si>
    <t>藤原美咲</t>
  </si>
  <si>
    <t>石川季代子</t>
  </si>
  <si>
    <t>藤原美智子</t>
  </si>
  <si>
    <t>中山悠華</t>
  </si>
  <si>
    <t>野村夏希</t>
  </si>
  <si>
    <t>女子初心者Ｂ</t>
  </si>
  <si>
    <t>石川弥侑</t>
  </si>
  <si>
    <t>判野梨沙</t>
  </si>
  <si>
    <t>井堀佑希</t>
  </si>
  <si>
    <t>井堀有菜</t>
  </si>
  <si>
    <t>加藤千尋</t>
  </si>
  <si>
    <t>三好彩子</t>
  </si>
  <si>
    <t>吉岡奈保</t>
  </si>
  <si>
    <t>山内紫央里</t>
  </si>
  <si>
    <t>青野淳子</t>
  </si>
  <si>
    <t>進藤順子</t>
  </si>
  <si>
    <t>ｼｬﾄﾙｽﾞ</t>
  </si>
  <si>
    <t>ｼｬﾄﾙｽﾞ</t>
  </si>
  <si>
    <t>女子初心者決勝トーナメント</t>
  </si>
  <si>
    <t>女子初心者優勝</t>
  </si>
  <si>
    <t>女子初心者準優勝</t>
  </si>
  <si>
    <t>女子４部優勝</t>
  </si>
  <si>
    <t>女子４部準優勝</t>
  </si>
  <si>
    <t>男子3部の山口・安部組、残念！　（2部で申し込めば･･･）　</t>
  </si>
  <si>
    <t>丹下治代</t>
  </si>
  <si>
    <t>曽我部雅勝(ﾌﾞﾛｰｳｨﾝ)</t>
  </si>
  <si>
    <t>－</t>
  </si>
  <si>
    <t>－</t>
  </si>
  <si>
    <t>－</t>
  </si>
  <si>
    <t>男子３部１位</t>
  </si>
  <si>
    <t>男子３部２位</t>
  </si>
  <si>
    <t>男子４部１位</t>
  </si>
  <si>
    <t>男子４部２位</t>
  </si>
  <si>
    <t>女子３部１位</t>
  </si>
  <si>
    <t>女子３部２位</t>
  </si>
  <si>
    <t>女子４部１位</t>
  </si>
  <si>
    <t>女子４部２位</t>
  </si>
  <si>
    <r>
      <t>第１回市民スポーツ祭 バドミントン大会</t>
    </r>
    <r>
      <rPr>
        <b/>
        <sz val="14"/>
        <rFont val="ＭＳ ゴシック"/>
        <family val="3"/>
      </rPr>
      <t>　</t>
    </r>
    <r>
      <rPr>
        <b/>
        <sz val="11"/>
        <rFont val="ＭＳ ゴシック"/>
        <family val="3"/>
      </rPr>
      <t>日時：H18.9.24(日) 参加者数：70名</t>
    </r>
  </si>
  <si>
    <t>０</t>
  </si>
  <si>
    <t>横内保</t>
  </si>
  <si>
    <t>石崎真記子（ｺｽﾓｽ）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</si>
</sst>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@&quot;)&quot;"/>
    <numFmt numFmtId="177" formatCode="\-"/>
    <numFmt numFmtId="178" formatCode="&quot;&quot;@&quot;位&quot;"/>
    <numFmt numFmtId="179" formatCode="&quot;(&quot;@&quot;勝&quot;"/>
    <numFmt numFmtId="180" formatCode="&quot;&quot;@&quot;敗)&quot;"/>
  </numFmts>
  <fonts count="25">
    <font>
      <sz val="11"/>
      <name val="ＭＳ ゴシック"/>
      <family val="3"/>
    </font>
    <font>
      <b/>
      <sz val="11"/>
      <name val="標準明朝"/>
      <family val="1"/>
    </font>
    <font>
      <i/>
      <sz val="11"/>
      <name val="標準明朝"/>
      <family val="1"/>
    </font>
    <font>
      <b/>
      <i/>
      <sz val="11"/>
      <name val="標準明朝"/>
      <family val="1"/>
    </font>
    <font>
      <sz val="11"/>
      <name val="標準明朝"/>
      <family val="1"/>
    </font>
    <font>
      <sz val="8"/>
      <name val="標準明朝"/>
      <family val="1"/>
    </font>
    <font>
      <sz val="24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b/>
      <sz val="11"/>
      <name val="ＭＳ ゴシック"/>
      <family val="3"/>
    </font>
    <font>
      <b/>
      <sz val="12"/>
      <name val="ＭＳ ゴシック"/>
      <family val="3"/>
    </font>
    <font>
      <sz val="8"/>
      <color indexed="8"/>
      <name val="ＭＳ ゴシック"/>
      <family val="3"/>
    </font>
    <font>
      <b/>
      <sz val="11"/>
      <color indexed="8"/>
      <name val="ＭＳ ゴシック"/>
      <family val="3"/>
    </font>
    <font>
      <sz val="7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b/>
      <sz val="10"/>
      <name val="ＭＳ ゴシック"/>
      <family val="3"/>
    </font>
    <font>
      <sz val="20"/>
      <color indexed="8"/>
      <name val="ＭＳ ゴシック"/>
      <family val="3"/>
    </font>
    <font>
      <sz val="8"/>
      <name val="ＭＳ ゴシック"/>
      <family val="3"/>
    </font>
    <font>
      <b/>
      <sz val="8"/>
      <name val="ＭＳ ゴシック"/>
      <family val="3"/>
    </font>
    <font>
      <b/>
      <sz val="14"/>
      <name val="ＭＳ ゴシック"/>
      <family val="3"/>
    </font>
    <font>
      <b/>
      <sz val="13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medium"/>
      <top style="thin"/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</borders>
  <cellStyleXfs count="22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27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 shrinkToFit="1"/>
    </xf>
    <xf numFmtId="0" fontId="6" fillId="0" borderId="0" xfId="0" applyFont="1" applyAlignment="1">
      <alignment vertical="center"/>
    </xf>
    <xf numFmtId="0" fontId="8" fillId="0" borderId="1" xfId="0" applyFont="1" applyBorder="1" applyAlignment="1">
      <alignment horizontal="left" vertical="center" shrinkToFit="1"/>
    </xf>
    <xf numFmtId="0" fontId="8" fillId="0" borderId="2" xfId="0" applyFont="1" applyBorder="1" applyAlignment="1">
      <alignment horizontal="left" vertical="center" shrinkToFit="1"/>
    </xf>
    <xf numFmtId="0" fontId="8" fillId="0" borderId="3" xfId="0" applyFont="1" applyBorder="1" applyAlignment="1">
      <alignment vertical="center" shrinkToFit="1"/>
    </xf>
    <xf numFmtId="0" fontId="8" fillId="0" borderId="1" xfId="0" applyFont="1" applyBorder="1" applyAlignment="1">
      <alignment vertical="center" shrinkToFit="1"/>
    </xf>
    <xf numFmtId="0" fontId="8" fillId="0" borderId="4" xfId="0" applyFont="1" applyBorder="1" applyAlignment="1">
      <alignment vertical="center" shrinkToFit="1"/>
    </xf>
    <xf numFmtId="176" fontId="8" fillId="0" borderId="0" xfId="0" applyNumberFormat="1" applyFont="1" applyBorder="1" applyAlignment="1">
      <alignment vertical="center" shrinkToFit="1"/>
    </xf>
    <xf numFmtId="176" fontId="8" fillId="0" borderId="5" xfId="0" applyNumberFormat="1" applyFont="1" applyBorder="1" applyAlignment="1">
      <alignment vertical="center" shrinkToFit="1"/>
    </xf>
    <xf numFmtId="176" fontId="8" fillId="0" borderId="6" xfId="0" applyNumberFormat="1" applyFont="1" applyBorder="1" applyAlignment="1">
      <alignment vertical="center" shrinkToFit="1"/>
    </xf>
    <xf numFmtId="176" fontId="8" fillId="0" borderId="7" xfId="0" applyNumberFormat="1" applyFont="1" applyBorder="1" applyAlignment="1">
      <alignment vertical="center" shrinkToFit="1"/>
    </xf>
    <xf numFmtId="176" fontId="8" fillId="0" borderId="8" xfId="0" applyNumberFormat="1" applyFont="1" applyBorder="1" applyAlignment="1">
      <alignment vertical="center" shrinkToFit="1"/>
    </xf>
    <xf numFmtId="176" fontId="8" fillId="0" borderId="9" xfId="0" applyNumberFormat="1" applyFont="1" applyBorder="1" applyAlignment="1">
      <alignment vertical="center" shrinkToFit="1"/>
    </xf>
    <xf numFmtId="0" fontId="8" fillId="0" borderId="10" xfId="0" applyFont="1" applyBorder="1" applyAlignment="1">
      <alignment vertical="center" shrinkToFit="1"/>
    </xf>
    <xf numFmtId="0" fontId="8" fillId="0" borderId="2" xfId="0" applyFont="1" applyBorder="1" applyAlignment="1">
      <alignment vertical="center" shrinkToFit="1"/>
    </xf>
    <xf numFmtId="49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6" fillId="0" borderId="11" xfId="0" applyFont="1" applyBorder="1" applyAlignment="1">
      <alignment horizontal="center" shrinkToFit="1"/>
    </xf>
    <xf numFmtId="0" fontId="16" fillId="0" borderId="12" xfId="0" applyFont="1" applyBorder="1" applyAlignment="1">
      <alignment horizontal="center" shrinkToFit="1"/>
    </xf>
    <xf numFmtId="0" fontId="16" fillId="0" borderId="13" xfId="0" applyFont="1" applyBorder="1" applyAlignment="1">
      <alignment horizontal="center" shrinkToFit="1"/>
    </xf>
    <xf numFmtId="0" fontId="14" fillId="0" borderId="14" xfId="0" applyFont="1" applyFill="1" applyBorder="1" applyAlignment="1">
      <alignment horizontal="right" vertical="center" shrinkToFit="1"/>
    </xf>
    <xf numFmtId="177" fontId="14" fillId="0" borderId="0" xfId="0" applyNumberFormat="1" applyFont="1" applyFill="1" applyBorder="1" applyAlignment="1">
      <alignment horizontal="left" vertical="center" shrinkToFit="1"/>
    </xf>
    <xf numFmtId="0" fontId="14" fillId="0" borderId="0" xfId="0" applyFont="1" applyFill="1" applyBorder="1" applyAlignment="1">
      <alignment horizontal="left" vertical="center" shrinkToFit="1"/>
    </xf>
    <xf numFmtId="0" fontId="14" fillId="0" borderId="14" xfId="0" applyFont="1" applyBorder="1" applyAlignment="1">
      <alignment horizontal="right" vertical="center" shrinkToFit="1"/>
    </xf>
    <xf numFmtId="177" fontId="14" fillId="0" borderId="8" xfId="0" applyNumberFormat="1" applyFont="1" applyBorder="1" applyAlignment="1">
      <alignment horizontal="left" vertical="center" shrinkToFit="1"/>
    </xf>
    <xf numFmtId="0" fontId="14" fillId="0" borderId="8" xfId="0" applyFont="1" applyBorder="1" applyAlignment="1">
      <alignment horizontal="left" vertical="center" shrinkToFit="1"/>
    </xf>
    <xf numFmtId="0" fontId="14" fillId="0" borderId="15" xfId="0" applyFont="1" applyBorder="1" applyAlignment="1">
      <alignment horizontal="right" vertical="center" shrinkToFit="1"/>
    </xf>
    <xf numFmtId="0" fontId="14" fillId="0" borderId="0" xfId="0" applyFont="1" applyBorder="1" applyAlignment="1">
      <alignment horizontal="left" vertical="center" shrinkToFit="1"/>
    </xf>
    <xf numFmtId="0" fontId="16" fillId="0" borderId="16" xfId="0" applyFont="1" applyBorder="1" applyAlignment="1">
      <alignment shrinkToFit="1"/>
    </xf>
    <xf numFmtId="0" fontId="16" fillId="0" borderId="0" xfId="0" applyFont="1" applyBorder="1" applyAlignment="1">
      <alignment shrinkToFit="1"/>
    </xf>
    <xf numFmtId="0" fontId="16" fillId="0" borderId="17" xfId="0" applyFont="1" applyBorder="1" applyAlignment="1">
      <alignment shrinkToFit="1"/>
    </xf>
    <xf numFmtId="0" fontId="14" fillId="0" borderId="0" xfId="0" applyNumberFormat="1" applyFont="1" applyFill="1" applyBorder="1" applyAlignment="1" quotePrefix="1">
      <alignment horizontal="left" vertical="center" shrinkToFit="1"/>
    </xf>
    <xf numFmtId="177" fontId="14" fillId="0" borderId="0" xfId="0" applyNumberFormat="1" applyFont="1" applyBorder="1" applyAlignment="1">
      <alignment horizontal="left" vertical="center" shrinkToFit="1"/>
    </xf>
    <xf numFmtId="0" fontId="14" fillId="0" borderId="18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left" vertical="center" shrinkToFit="1"/>
    </xf>
    <xf numFmtId="0" fontId="14" fillId="0" borderId="18" xfId="0" applyFont="1" applyBorder="1" applyAlignment="1">
      <alignment horizontal="right" vertical="center" shrinkToFit="1"/>
    </xf>
    <xf numFmtId="177" fontId="14" fillId="0" borderId="6" xfId="0" applyNumberFormat="1" applyFont="1" applyBorder="1" applyAlignment="1">
      <alignment horizontal="left" vertical="center" shrinkToFit="1"/>
    </xf>
    <xf numFmtId="0" fontId="14" fillId="0" borderId="6" xfId="0" applyFont="1" applyBorder="1" applyAlignment="1">
      <alignment horizontal="left" vertical="center" shrinkToFit="1"/>
    </xf>
    <xf numFmtId="0" fontId="14" fillId="0" borderId="1" xfId="0" applyFont="1" applyBorder="1" applyAlignment="1">
      <alignment horizontal="right" vertical="center" shrinkToFit="1"/>
    </xf>
    <xf numFmtId="0" fontId="14" fillId="0" borderId="0" xfId="0" applyFont="1" applyBorder="1" applyAlignment="1">
      <alignment vertical="center" shrinkToFit="1"/>
    </xf>
    <xf numFmtId="0" fontId="14" fillId="0" borderId="14" xfId="0" applyFont="1" applyBorder="1" applyAlignment="1">
      <alignment horizontal="left" vertical="center" shrinkToFit="1"/>
    </xf>
    <xf numFmtId="0" fontId="14" fillId="0" borderId="14" xfId="0" applyFont="1" applyBorder="1" applyAlignment="1">
      <alignment horizontal="center" vertical="center" shrinkToFit="1"/>
    </xf>
    <xf numFmtId="0" fontId="16" fillId="0" borderId="19" xfId="0" applyFont="1" applyBorder="1" applyAlignment="1">
      <alignment shrinkToFit="1"/>
    </xf>
    <xf numFmtId="0" fontId="16" fillId="0" borderId="20" xfId="0" applyFont="1" applyBorder="1" applyAlignment="1">
      <alignment shrinkToFit="1"/>
    </xf>
    <xf numFmtId="0" fontId="16" fillId="0" borderId="21" xfId="0" applyFont="1" applyBorder="1" applyAlignment="1">
      <alignment shrinkToFit="1"/>
    </xf>
    <xf numFmtId="0" fontId="14" fillId="0" borderId="1" xfId="0" applyFont="1" applyBorder="1" applyAlignment="1">
      <alignment vertical="center" shrinkToFit="1"/>
    </xf>
    <xf numFmtId="0" fontId="14" fillId="0" borderId="14" xfId="0" applyFont="1" applyBorder="1" applyAlignment="1">
      <alignment vertical="center" shrinkToFit="1"/>
    </xf>
    <xf numFmtId="0" fontId="14" fillId="0" borderId="0" xfId="0" applyFont="1" applyBorder="1" applyAlignment="1">
      <alignment horizontal="center" vertical="center" shrinkToFit="1"/>
    </xf>
    <xf numFmtId="0" fontId="14" fillId="0" borderId="3" xfId="0" applyFont="1" applyBorder="1" applyAlignment="1">
      <alignment vertical="center" shrinkToFit="1"/>
    </xf>
    <xf numFmtId="0" fontId="14" fillId="0" borderId="6" xfId="0" applyFont="1" applyBorder="1" applyAlignment="1">
      <alignment horizontal="center" vertical="center" shrinkToFit="1"/>
    </xf>
    <xf numFmtId="0" fontId="14" fillId="0" borderId="18" xfId="0" applyFont="1" applyBorder="1" applyAlignment="1">
      <alignment vertical="center" shrinkToFit="1"/>
    </xf>
    <xf numFmtId="0" fontId="14" fillId="0" borderId="6" xfId="0" applyFont="1" applyBorder="1" applyAlignment="1">
      <alignment vertical="center" shrinkToFit="1"/>
    </xf>
    <xf numFmtId="0" fontId="14" fillId="0" borderId="18" xfId="0" applyFont="1" applyBorder="1" applyAlignment="1">
      <alignment horizontal="left" vertical="center" shrinkToFit="1"/>
    </xf>
    <xf numFmtId="0" fontId="16" fillId="0" borderId="22" xfId="0" applyFont="1" applyBorder="1" applyAlignment="1">
      <alignment shrinkToFit="1"/>
    </xf>
    <xf numFmtId="0" fontId="16" fillId="0" borderId="23" xfId="0" applyFont="1" applyBorder="1" applyAlignment="1">
      <alignment shrinkToFit="1"/>
    </xf>
    <xf numFmtId="0" fontId="16" fillId="0" borderId="24" xfId="0" applyFont="1" applyBorder="1" applyAlignment="1">
      <alignment shrinkToFit="1"/>
    </xf>
    <xf numFmtId="177" fontId="14" fillId="0" borderId="5" xfId="0" applyNumberFormat="1" applyFont="1" applyBorder="1" applyAlignment="1">
      <alignment horizontal="left" vertical="center" shrinkToFit="1"/>
    </xf>
    <xf numFmtId="0" fontId="14" fillId="0" borderId="25" xfId="0" applyFont="1" applyBorder="1" applyAlignment="1">
      <alignment vertical="center" shrinkToFit="1"/>
    </xf>
    <xf numFmtId="0" fontId="14" fillId="0" borderId="5" xfId="0" applyFont="1" applyBorder="1" applyAlignment="1">
      <alignment vertical="center" shrinkToFit="1"/>
    </xf>
    <xf numFmtId="0" fontId="14" fillId="0" borderId="4" xfId="0" applyFont="1" applyBorder="1" applyAlignment="1">
      <alignment vertical="center" shrinkToFit="1"/>
    </xf>
    <xf numFmtId="177" fontId="14" fillId="0" borderId="7" xfId="0" applyNumberFormat="1" applyFont="1" applyBorder="1" applyAlignment="1">
      <alignment horizontal="left" vertical="center" shrinkToFit="1"/>
    </xf>
    <xf numFmtId="0" fontId="14" fillId="0" borderId="7" xfId="0" applyFont="1" applyBorder="1" applyAlignment="1">
      <alignment vertical="center" shrinkToFit="1"/>
    </xf>
    <xf numFmtId="0" fontId="14" fillId="0" borderId="26" xfId="0" applyFont="1" applyBorder="1" applyAlignment="1">
      <alignment vertical="center" shrinkToFit="1"/>
    </xf>
    <xf numFmtId="0" fontId="1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4" fillId="0" borderId="1" xfId="0" applyFont="1" applyBorder="1" applyAlignment="1">
      <alignment horizontal="left" vertical="center" shrinkToFit="1"/>
    </xf>
    <xf numFmtId="176" fontId="14" fillId="0" borderId="0" xfId="0" applyNumberFormat="1" applyFont="1" applyBorder="1" applyAlignment="1">
      <alignment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0" xfId="0" applyNumberFormat="1" applyFont="1" applyBorder="1" applyAlignment="1">
      <alignment horizontal="center" vertical="center" shrinkToFit="1"/>
    </xf>
    <xf numFmtId="176" fontId="14" fillId="0" borderId="5" xfId="0" applyNumberFormat="1" applyFont="1" applyBorder="1" applyAlignment="1">
      <alignment vertical="center" shrinkToFit="1"/>
    </xf>
    <xf numFmtId="0" fontId="14" fillId="0" borderId="1" xfId="0" applyFont="1" applyBorder="1" applyAlignment="1">
      <alignment horizontal="center" vertical="center" shrinkToFit="1"/>
    </xf>
    <xf numFmtId="176" fontId="14" fillId="0" borderId="9" xfId="0" applyNumberFormat="1" applyFont="1" applyBorder="1" applyAlignment="1">
      <alignment vertical="center" shrinkToFit="1"/>
    </xf>
    <xf numFmtId="0" fontId="14" fillId="0" borderId="27" xfId="0" applyNumberFormat="1" applyFont="1" applyBorder="1" applyAlignment="1">
      <alignment horizontal="center" vertical="center" shrinkToFit="1"/>
    </xf>
    <xf numFmtId="176" fontId="14" fillId="0" borderId="28" xfId="0" applyNumberFormat="1" applyFont="1" applyBorder="1" applyAlignment="1">
      <alignment vertical="center" shrinkToFit="1"/>
    </xf>
    <xf numFmtId="0" fontId="14" fillId="0" borderId="7" xfId="0" applyNumberFormat="1" applyFont="1" applyBorder="1" applyAlignment="1">
      <alignment horizontal="center" vertical="center" shrinkToFit="1"/>
    </xf>
    <xf numFmtId="0" fontId="21" fillId="0" borderId="0" xfId="0" applyFont="1" applyAlignment="1">
      <alignment shrinkToFit="1"/>
    </xf>
    <xf numFmtId="0" fontId="21" fillId="0" borderId="29" xfId="0" applyFont="1" applyBorder="1" applyAlignment="1">
      <alignment horizontal="center" shrinkToFit="1"/>
    </xf>
    <xf numFmtId="0" fontId="21" fillId="0" borderId="30" xfId="0" applyFont="1" applyBorder="1" applyAlignment="1">
      <alignment horizontal="center" shrinkToFit="1"/>
    </xf>
    <xf numFmtId="0" fontId="21" fillId="0" borderId="0" xfId="0" applyFont="1" applyAlignment="1">
      <alignment horizontal="center" shrinkToFit="1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 shrinkToFit="1"/>
    </xf>
    <xf numFmtId="0" fontId="21" fillId="0" borderId="31" xfId="0" applyFont="1" applyBorder="1" applyAlignment="1">
      <alignment horizontal="center" shrinkToFit="1"/>
    </xf>
    <xf numFmtId="0" fontId="21" fillId="0" borderId="0" xfId="0" applyFont="1" applyAlignment="1">
      <alignment/>
    </xf>
    <xf numFmtId="0" fontId="21" fillId="0" borderId="32" xfId="0" applyFont="1" applyBorder="1" applyAlignment="1">
      <alignment horizontal="center" shrinkToFit="1"/>
    </xf>
    <xf numFmtId="0" fontId="21" fillId="0" borderId="33" xfId="0" applyFont="1" applyBorder="1" applyAlignment="1">
      <alignment horizontal="center" shrinkToFit="1"/>
    </xf>
    <xf numFmtId="0" fontId="21" fillId="0" borderId="34" xfId="0" applyFont="1" applyBorder="1" applyAlignment="1">
      <alignment shrinkToFit="1"/>
    </xf>
    <xf numFmtId="0" fontId="21" fillId="0" borderId="0" xfId="0" applyFont="1" applyBorder="1" applyAlignment="1">
      <alignment shrinkToFit="1"/>
    </xf>
    <xf numFmtId="0" fontId="21" fillId="0" borderId="6" xfId="0" applyFont="1" applyBorder="1" applyAlignment="1">
      <alignment horizontal="center" shrinkToFit="1"/>
    </xf>
    <xf numFmtId="0" fontId="21" fillId="0" borderId="35" xfId="0" applyFont="1" applyBorder="1" applyAlignment="1">
      <alignment horizontal="center" shrinkToFit="1"/>
    </xf>
    <xf numFmtId="0" fontId="21" fillId="0" borderId="14" xfId="0" applyFont="1" applyBorder="1" applyAlignment="1">
      <alignment horizontal="center" shrinkToFit="1"/>
    </xf>
    <xf numFmtId="0" fontId="21" fillId="0" borderId="34" xfId="0" applyFont="1" applyBorder="1" applyAlignment="1">
      <alignment horizontal="center" shrinkToFit="1"/>
    </xf>
    <xf numFmtId="0" fontId="21" fillId="0" borderId="36" xfId="0" applyFont="1" applyBorder="1" applyAlignment="1">
      <alignment horizontal="center" shrinkToFit="1"/>
    </xf>
    <xf numFmtId="0" fontId="21" fillId="0" borderId="37" xfId="0" applyFont="1" applyBorder="1" applyAlignment="1">
      <alignment horizontal="center" shrinkToFit="1"/>
    </xf>
    <xf numFmtId="0" fontId="21" fillId="0" borderId="38" xfId="0" applyFont="1" applyBorder="1" applyAlignment="1">
      <alignment horizontal="center" shrinkToFit="1"/>
    </xf>
    <xf numFmtId="0" fontId="14" fillId="2" borderId="25" xfId="0" applyFont="1" applyFill="1" applyBorder="1" applyAlignment="1">
      <alignment horizontal="left" vertical="center" shrinkToFit="1"/>
    </xf>
    <xf numFmtId="176" fontId="14" fillId="2" borderId="39" xfId="0" applyNumberFormat="1" applyFont="1" applyFill="1" applyBorder="1" applyAlignment="1">
      <alignment vertical="center" shrinkToFit="1"/>
    </xf>
    <xf numFmtId="0" fontId="14" fillId="2" borderId="18" xfId="0" applyFont="1" applyFill="1" applyBorder="1" applyAlignment="1">
      <alignment horizontal="left" vertical="center" shrinkToFit="1"/>
    </xf>
    <xf numFmtId="176" fontId="14" fillId="2" borderId="35" xfId="0" applyNumberFormat="1" applyFont="1" applyFill="1" applyBorder="1" applyAlignment="1">
      <alignment vertical="center" shrinkToFit="1"/>
    </xf>
    <xf numFmtId="0" fontId="14" fillId="2" borderId="25" xfId="0" applyFont="1" applyFill="1" applyBorder="1" applyAlignment="1">
      <alignment vertical="center" shrinkToFit="1"/>
    </xf>
    <xf numFmtId="0" fontId="14" fillId="2" borderId="18" xfId="0" applyFont="1" applyFill="1" applyBorder="1" applyAlignment="1">
      <alignment vertical="center" shrinkToFit="1"/>
    </xf>
    <xf numFmtId="0" fontId="21" fillId="0" borderId="40" xfId="0" applyFont="1" applyBorder="1" applyAlignment="1">
      <alignment horizontal="center" shrinkToFit="1"/>
    </xf>
    <xf numFmtId="0" fontId="21" fillId="0" borderId="41" xfId="0" applyFont="1" applyBorder="1" applyAlignment="1">
      <alignment horizontal="center" shrinkToFit="1"/>
    </xf>
    <xf numFmtId="0" fontId="21" fillId="0" borderId="42" xfId="0" applyFont="1" applyBorder="1" applyAlignment="1">
      <alignment horizontal="center" shrinkToFit="1"/>
    </xf>
    <xf numFmtId="0" fontId="21" fillId="0" borderId="0" xfId="0" applyFont="1" applyAlignment="1">
      <alignment vertical="center"/>
    </xf>
    <xf numFmtId="0" fontId="8" fillId="0" borderId="0" xfId="0" applyFont="1" applyAlignment="1">
      <alignment vertical="center" shrinkToFit="1"/>
    </xf>
    <xf numFmtId="0" fontId="8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4" fillId="0" borderId="0" xfId="0" applyNumberFormat="1" applyFont="1" applyBorder="1" applyAlignment="1" quotePrefix="1">
      <alignment horizontal="left" vertical="center" shrinkToFit="1"/>
    </xf>
    <xf numFmtId="0" fontId="14" fillId="0" borderId="18" xfId="0" applyFont="1" applyBorder="1" applyAlignment="1">
      <alignment horizontal="center" vertical="center" shrinkToFit="1"/>
    </xf>
    <xf numFmtId="0" fontId="14" fillId="0" borderId="25" xfId="0" applyFont="1" applyBorder="1" applyAlignment="1">
      <alignment horizontal="right" vertical="center" shrinkToFit="1"/>
    </xf>
    <xf numFmtId="0" fontId="14" fillId="0" borderId="5" xfId="0" applyFont="1" applyBorder="1" applyAlignment="1">
      <alignment horizontal="left" vertical="center" shrinkToFit="1"/>
    </xf>
    <xf numFmtId="0" fontId="14" fillId="0" borderId="9" xfId="0" applyNumberFormat="1" applyFont="1" applyBorder="1" applyAlignment="1">
      <alignment horizontal="center" vertical="center" shrinkToFit="1"/>
    </xf>
    <xf numFmtId="0" fontId="14" fillId="0" borderId="2" xfId="0" applyFont="1" applyBorder="1" applyAlignment="1">
      <alignment vertical="center" shrinkToFit="1"/>
    </xf>
    <xf numFmtId="0" fontId="14" fillId="0" borderId="43" xfId="0" applyNumberFormat="1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shrinkToFit="1"/>
    </xf>
    <xf numFmtId="0" fontId="19" fillId="0" borderId="0" xfId="0" applyFont="1" applyAlignment="1">
      <alignment horizontal="center" vertical="center" shrinkToFit="1"/>
    </xf>
    <xf numFmtId="0" fontId="21" fillId="0" borderId="1" xfId="0" applyFont="1" applyBorder="1" applyAlignment="1">
      <alignment shrinkToFit="1"/>
    </xf>
    <xf numFmtId="0" fontId="21" fillId="0" borderId="44" xfId="0" applyFont="1" applyBorder="1" applyAlignment="1">
      <alignment horizontal="center" shrinkToFit="1"/>
    </xf>
    <xf numFmtId="0" fontId="21" fillId="0" borderId="45" xfId="0" applyFont="1" applyBorder="1" applyAlignment="1">
      <alignment horizontal="center" shrinkToFit="1"/>
    </xf>
    <xf numFmtId="49" fontId="8" fillId="0" borderId="46" xfId="0" applyNumberFormat="1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32" xfId="0" applyNumberFormat="1" applyFont="1" applyBorder="1" applyAlignment="1">
      <alignment horizontal="center" vertical="center"/>
    </xf>
    <xf numFmtId="49" fontId="8" fillId="0" borderId="47" xfId="0" applyNumberFormat="1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 shrinkToFit="1"/>
    </xf>
    <xf numFmtId="49" fontId="8" fillId="0" borderId="0" xfId="0" applyNumberFormat="1" applyFont="1" applyBorder="1" applyAlignment="1">
      <alignment horizontal="center" vertical="center" shrinkToFit="1"/>
    </xf>
    <xf numFmtId="49" fontId="8" fillId="0" borderId="32" xfId="0" applyNumberFormat="1" applyFont="1" applyBorder="1" applyAlignment="1">
      <alignment horizontal="center" vertical="center" shrinkToFit="1"/>
    </xf>
    <xf numFmtId="49" fontId="8" fillId="0" borderId="48" xfId="0" applyNumberFormat="1" applyFont="1" applyBorder="1" applyAlignment="1">
      <alignment horizontal="center" vertical="center" shrinkToFit="1"/>
    </xf>
    <xf numFmtId="49" fontId="8" fillId="0" borderId="20" xfId="0" applyNumberFormat="1" applyFont="1" applyBorder="1" applyAlignment="1">
      <alignment horizontal="center" vertical="center" shrinkToFit="1"/>
    </xf>
    <xf numFmtId="49" fontId="8" fillId="0" borderId="49" xfId="0" applyNumberFormat="1" applyFont="1" applyBorder="1" applyAlignment="1">
      <alignment horizontal="center" vertical="center" shrinkToFit="1"/>
    </xf>
    <xf numFmtId="49" fontId="8" fillId="0" borderId="18" xfId="0" applyNumberFormat="1" applyFont="1" applyBorder="1" applyAlignment="1">
      <alignment horizontal="center" vertical="center" shrinkToFit="1"/>
    </xf>
    <xf numFmtId="49" fontId="8" fillId="0" borderId="6" xfId="0" applyNumberFormat="1" applyFont="1" applyBorder="1" applyAlignment="1">
      <alignment horizontal="center" vertical="center" shrinkToFit="1"/>
    </xf>
    <xf numFmtId="49" fontId="8" fillId="0" borderId="35" xfId="0" applyNumberFormat="1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39" xfId="0" applyFont="1" applyBorder="1" applyAlignment="1">
      <alignment horizontal="center" vertical="center" shrinkToFit="1"/>
    </xf>
    <xf numFmtId="49" fontId="19" fillId="2" borderId="15" xfId="0" applyNumberFormat="1" applyFont="1" applyFill="1" applyBorder="1" applyAlignment="1">
      <alignment horizontal="center" vertical="center" shrinkToFit="1"/>
    </xf>
    <xf numFmtId="49" fontId="19" fillId="2" borderId="8" xfId="0" applyNumberFormat="1" applyFont="1" applyFill="1" applyBorder="1" applyAlignment="1">
      <alignment horizontal="center" vertical="center" shrinkToFit="1"/>
    </xf>
    <xf numFmtId="49" fontId="19" fillId="2" borderId="50" xfId="0" applyNumberFormat="1" applyFont="1" applyFill="1" applyBorder="1" applyAlignment="1">
      <alignment horizontal="center" vertical="center" shrinkToFit="1"/>
    </xf>
    <xf numFmtId="49" fontId="19" fillId="2" borderId="26" xfId="0" applyNumberFormat="1" applyFont="1" applyFill="1" applyBorder="1" applyAlignment="1">
      <alignment horizontal="center" vertical="center" shrinkToFit="1"/>
    </xf>
    <xf numFmtId="49" fontId="19" fillId="2" borderId="7" xfId="0" applyNumberFormat="1" applyFont="1" applyFill="1" applyBorder="1" applyAlignment="1">
      <alignment horizontal="center" vertical="center" shrinkToFit="1"/>
    </xf>
    <xf numFmtId="49" fontId="19" fillId="2" borderId="43" xfId="0" applyNumberFormat="1" applyFont="1" applyFill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8" fillId="0" borderId="48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49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 shrinkToFit="1"/>
    </xf>
    <xf numFmtId="49" fontId="8" fillId="0" borderId="25" xfId="0" applyNumberFormat="1" applyFont="1" applyBorder="1" applyAlignment="1">
      <alignment horizontal="center" vertical="center" shrinkToFit="1"/>
    </xf>
    <xf numFmtId="49" fontId="8" fillId="0" borderId="5" xfId="0" applyNumberFormat="1" applyFont="1" applyBorder="1" applyAlignment="1">
      <alignment horizontal="center" vertical="center" shrinkToFit="1"/>
    </xf>
    <xf numFmtId="49" fontId="8" fillId="0" borderId="39" xfId="0" applyNumberFormat="1" applyFont="1" applyBorder="1" applyAlignment="1">
      <alignment horizontal="center" vertical="center" shrinkToFit="1"/>
    </xf>
    <xf numFmtId="0" fontId="19" fillId="2" borderId="15" xfId="0" applyFont="1" applyFill="1" applyBorder="1" applyAlignment="1">
      <alignment horizontal="center" vertical="center" shrinkToFit="1"/>
    </xf>
    <xf numFmtId="0" fontId="19" fillId="2" borderId="8" xfId="0" applyFont="1" applyFill="1" applyBorder="1" applyAlignment="1">
      <alignment horizontal="center" vertical="center" shrinkToFit="1"/>
    </xf>
    <xf numFmtId="0" fontId="19" fillId="2" borderId="50" xfId="0" applyFont="1" applyFill="1" applyBorder="1" applyAlignment="1">
      <alignment horizontal="center" vertical="center" shrinkToFit="1"/>
    </xf>
    <xf numFmtId="49" fontId="8" fillId="0" borderId="51" xfId="0" applyNumberFormat="1" applyFont="1" applyBorder="1" applyAlignment="1">
      <alignment horizontal="center" vertical="center" shrinkToFit="1"/>
    </xf>
    <xf numFmtId="49" fontId="8" fillId="0" borderId="23" xfId="0" applyNumberFormat="1" applyFont="1" applyBorder="1" applyAlignment="1">
      <alignment horizontal="center" vertical="center" shrinkToFit="1"/>
    </xf>
    <xf numFmtId="49" fontId="8" fillId="0" borderId="52" xfId="0" applyNumberFormat="1" applyFont="1" applyBorder="1" applyAlignment="1">
      <alignment horizontal="center" vertical="center" shrinkToFit="1"/>
    </xf>
    <xf numFmtId="49" fontId="8" fillId="0" borderId="53" xfId="0" applyNumberFormat="1" applyFont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19" fillId="2" borderId="54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19" fillId="2" borderId="55" xfId="0" applyFont="1" applyFill="1" applyBorder="1" applyAlignment="1">
      <alignment horizontal="center" vertical="center"/>
    </xf>
    <xf numFmtId="0" fontId="8" fillId="0" borderId="48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 shrinkToFit="1"/>
    </xf>
    <xf numFmtId="0" fontId="14" fillId="0" borderId="57" xfId="0" applyFont="1" applyBorder="1" applyAlignment="1">
      <alignment horizontal="center" vertical="center" shrinkToFit="1"/>
    </xf>
    <xf numFmtId="0" fontId="14" fillId="0" borderId="58" xfId="0" applyFont="1" applyBorder="1" applyAlignment="1">
      <alignment horizontal="center" vertical="center" shrinkToFit="1"/>
    </xf>
    <xf numFmtId="0" fontId="14" fillId="0" borderId="59" xfId="0" applyFont="1" applyBorder="1" applyAlignment="1">
      <alignment horizontal="center" vertical="center" shrinkToFit="1"/>
    </xf>
    <xf numFmtId="0" fontId="14" fillId="0" borderId="60" xfId="0" applyFont="1" applyBorder="1" applyAlignment="1">
      <alignment horizontal="center" vertical="center" shrinkToFit="1"/>
    </xf>
    <xf numFmtId="0" fontId="14" fillId="0" borderId="61" xfId="0" applyFont="1" applyBorder="1" applyAlignment="1">
      <alignment horizontal="center" vertical="center" shrinkToFit="1"/>
    </xf>
    <xf numFmtId="0" fontId="14" fillId="0" borderId="62" xfId="0" applyFont="1" applyBorder="1" applyAlignment="1">
      <alignment horizontal="center" vertical="center" shrinkToFit="1"/>
    </xf>
    <xf numFmtId="0" fontId="14" fillId="0" borderId="63" xfId="0" applyFont="1" applyBorder="1" applyAlignment="1">
      <alignment horizontal="center" vertical="center" shrinkToFit="1"/>
    </xf>
    <xf numFmtId="0" fontId="14" fillId="0" borderId="64" xfId="0" applyFont="1" applyBorder="1" applyAlignment="1">
      <alignment horizontal="center" vertical="center" shrinkToFit="1"/>
    </xf>
    <xf numFmtId="178" fontId="15" fillId="0" borderId="2" xfId="0" applyNumberFormat="1" applyFont="1" applyBorder="1" applyAlignment="1">
      <alignment horizontal="center" vertical="center" shrinkToFit="1"/>
    </xf>
    <xf numFmtId="178" fontId="15" fillId="0" borderId="5" xfId="0" applyNumberFormat="1" applyFont="1" applyBorder="1" applyAlignment="1">
      <alignment horizontal="center" vertical="center" shrinkToFit="1"/>
    </xf>
    <xf numFmtId="178" fontId="15" fillId="0" borderId="28" xfId="0" applyNumberFormat="1" applyFont="1" applyBorder="1" applyAlignment="1">
      <alignment horizontal="center" vertical="center" shrinkToFit="1"/>
    </xf>
    <xf numFmtId="178" fontId="15" fillId="0" borderId="1" xfId="0" applyNumberFormat="1" applyFont="1" applyBorder="1" applyAlignment="1">
      <alignment horizontal="center" vertical="center" shrinkToFit="1"/>
    </xf>
    <xf numFmtId="178" fontId="15" fillId="0" borderId="0" xfId="0" applyNumberFormat="1" applyFont="1" applyBorder="1" applyAlignment="1">
      <alignment horizontal="center" vertical="center" shrinkToFit="1"/>
    </xf>
    <xf numFmtId="178" fontId="15" fillId="0" borderId="9" xfId="0" applyNumberFormat="1" applyFont="1" applyBorder="1" applyAlignment="1">
      <alignment horizontal="center" vertical="center" shrinkToFit="1"/>
    </xf>
    <xf numFmtId="179" fontId="18" fillId="0" borderId="4" xfId="0" applyNumberFormat="1" applyFont="1" applyBorder="1" applyAlignment="1">
      <alignment horizontal="right" vertical="center" shrinkToFit="1"/>
    </xf>
    <xf numFmtId="179" fontId="18" fillId="0" borderId="7" xfId="0" applyNumberFormat="1" applyFont="1" applyBorder="1" applyAlignment="1">
      <alignment horizontal="right" vertical="center" shrinkToFit="1"/>
    </xf>
    <xf numFmtId="180" fontId="18" fillId="0" borderId="7" xfId="0" applyNumberFormat="1" applyFont="1" applyBorder="1" applyAlignment="1">
      <alignment horizontal="left" vertical="center" shrinkToFit="1"/>
    </xf>
    <xf numFmtId="180" fontId="18" fillId="0" borderId="43" xfId="0" applyNumberFormat="1" applyFont="1" applyBorder="1" applyAlignment="1">
      <alignment horizontal="left" vertical="center" shrinkToFit="1"/>
    </xf>
    <xf numFmtId="0" fontId="14" fillId="0" borderId="5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0" fontId="14" fillId="0" borderId="39" xfId="0" applyFont="1" applyBorder="1" applyAlignment="1">
      <alignment horizontal="center" vertical="center" shrinkToFit="1"/>
    </xf>
    <xf numFmtId="0" fontId="14" fillId="0" borderId="32" xfId="0" applyFont="1" applyBorder="1" applyAlignment="1">
      <alignment horizontal="center" vertical="center" shrinkToFit="1"/>
    </xf>
    <xf numFmtId="0" fontId="14" fillId="0" borderId="55" xfId="0" applyFont="1" applyBorder="1" applyAlignment="1">
      <alignment horizontal="center" vertical="center" shrinkToFit="1"/>
    </xf>
    <xf numFmtId="179" fontId="18" fillId="0" borderId="3" xfId="0" applyNumberFormat="1" applyFont="1" applyBorder="1" applyAlignment="1">
      <alignment horizontal="right" vertical="center" shrinkToFit="1"/>
    </xf>
    <xf numFmtId="179" fontId="18" fillId="0" borderId="6" xfId="0" applyNumberFormat="1" applyFont="1" applyBorder="1" applyAlignment="1">
      <alignment horizontal="right" vertical="center" shrinkToFit="1"/>
    </xf>
    <xf numFmtId="180" fontId="18" fillId="0" borderId="6" xfId="0" applyNumberFormat="1" applyFont="1" applyBorder="1" applyAlignment="1">
      <alignment horizontal="left" vertical="center" shrinkToFit="1"/>
    </xf>
    <xf numFmtId="180" fontId="18" fillId="0" borderId="27" xfId="0" applyNumberFormat="1" applyFont="1" applyBorder="1" applyAlignment="1">
      <alignment horizontal="left" vertical="center" shrinkToFit="1"/>
    </xf>
    <xf numFmtId="179" fontId="18" fillId="0" borderId="1" xfId="0" applyNumberFormat="1" applyFont="1" applyBorder="1" applyAlignment="1">
      <alignment horizontal="right" vertical="center" shrinkToFit="1"/>
    </xf>
    <xf numFmtId="179" fontId="18" fillId="0" borderId="0" xfId="0" applyNumberFormat="1" applyFont="1" applyBorder="1" applyAlignment="1">
      <alignment horizontal="right" vertical="center" shrinkToFit="1"/>
    </xf>
    <xf numFmtId="180" fontId="18" fillId="0" borderId="0" xfId="0" applyNumberFormat="1" applyFont="1" applyBorder="1" applyAlignment="1">
      <alignment horizontal="left" vertical="center" shrinkToFit="1"/>
    </xf>
    <xf numFmtId="180" fontId="18" fillId="0" borderId="9" xfId="0" applyNumberFormat="1" applyFont="1" applyBorder="1" applyAlignment="1">
      <alignment horizontal="left" vertical="center" shrinkToFit="1"/>
    </xf>
    <xf numFmtId="0" fontId="14" fillId="0" borderId="28" xfId="0" applyFont="1" applyBorder="1" applyAlignment="1">
      <alignment horizontal="center" vertical="center" shrinkToFit="1"/>
    </xf>
    <xf numFmtId="0" fontId="14" fillId="0" borderId="9" xfId="0" applyFont="1" applyBorder="1" applyAlignment="1">
      <alignment horizontal="center" vertical="center" shrinkToFit="1"/>
    </xf>
    <xf numFmtId="0" fontId="14" fillId="0" borderId="27" xfId="0" applyFont="1" applyBorder="1" applyAlignment="1">
      <alignment horizontal="center" vertical="center" shrinkToFit="1"/>
    </xf>
    <xf numFmtId="0" fontId="14" fillId="0" borderId="35" xfId="0" applyFont="1" applyBorder="1" applyAlignment="1">
      <alignment horizontal="center" vertical="center" shrinkToFit="1"/>
    </xf>
    <xf numFmtId="0" fontId="14" fillId="0" borderId="65" xfId="0" applyFont="1" applyBorder="1" applyAlignment="1">
      <alignment horizontal="center" vertical="center" shrinkToFit="1"/>
    </xf>
    <xf numFmtId="0" fontId="14" fillId="0" borderId="66" xfId="0" applyFont="1" applyBorder="1" applyAlignment="1">
      <alignment horizontal="center" vertical="center" shrinkToFit="1"/>
    </xf>
    <xf numFmtId="0" fontId="14" fillId="0" borderId="67" xfId="0" applyFont="1" applyBorder="1" applyAlignment="1">
      <alignment horizontal="center" vertical="center" shrinkToFit="1"/>
    </xf>
    <xf numFmtId="0" fontId="14" fillId="0" borderId="50" xfId="0" applyFont="1" applyBorder="1" applyAlignment="1">
      <alignment horizontal="center" vertical="center" shrinkToFit="1"/>
    </xf>
    <xf numFmtId="178" fontId="15" fillId="0" borderId="10" xfId="0" applyNumberFormat="1" applyFont="1" applyBorder="1" applyAlignment="1">
      <alignment horizontal="center" vertical="center" shrinkToFit="1"/>
    </xf>
    <xf numFmtId="178" fontId="15" fillId="0" borderId="8" xfId="0" applyNumberFormat="1" applyFont="1" applyBorder="1" applyAlignment="1">
      <alignment horizontal="center" vertical="center" shrinkToFit="1"/>
    </xf>
    <xf numFmtId="178" fontId="15" fillId="0" borderId="50" xfId="0" applyNumberFormat="1" applyFont="1" applyBorder="1" applyAlignment="1">
      <alignment horizontal="center" vertical="center" shrinkToFit="1"/>
    </xf>
    <xf numFmtId="0" fontId="14" fillId="0" borderId="68" xfId="0" applyFont="1" applyBorder="1" applyAlignment="1">
      <alignment horizontal="center" vertical="center" shrinkToFit="1"/>
    </xf>
    <xf numFmtId="0" fontId="14" fillId="0" borderId="69" xfId="0" applyFont="1" applyBorder="1" applyAlignment="1">
      <alignment horizontal="center" vertical="center" shrinkToFit="1"/>
    </xf>
    <xf numFmtId="0" fontId="14" fillId="0" borderId="70" xfId="0" applyFont="1" applyBorder="1" applyAlignment="1">
      <alignment horizontal="center" vertical="center" shrinkToFit="1"/>
    </xf>
    <xf numFmtId="0" fontId="14" fillId="0" borderId="71" xfId="0" applyFont="1" applyBorder="1" applyAlignment="1">
      <alignment horizontal="center" vertical="center" shrinkToFit="1"/>
    </xf>
    <xf numFmtId="0" fontId="14" fillId="0" borderId="72" xfId="0" applyFont="1" applyBorder="1" applyAlignment="1">
      <alignment horizontal="center" vertical="center" shrinkToFit="1"/>
    </xf>
    <xf numFmtId="0" fontId="14" fillId="0" borderId="54" xfId="0" applyNumberFormat="1" applyFont="1" applyBorder="1" applyAlignment="1">
      <alignment horizontal="center" vertical="center" shrinkToFit="1"/>
    </xf>
    <xf numFmtId="0" fontId="14" fillId="0" borderId="32" xfId="0" applyNumberFormat="1" applyFont="1" applyBorder="1" applyAlignment="1">
      <alignment horizontal="center" vertical="center" shrinkToFit="1"/>
    </xf>
    <xf numFmtId="0" fontId="14" fillId="0" borderId="35" xfId="0" applyNumberFormat="1" applyFont="1" applyBorder="1" applyAlignment="1">
      <alignment horizontal="center" vertical="center" shrinkToFit="1"/>
    </xf>
    <xf numFmtId="0" fontId="14" fillId="0" borderId="54" xfId="0" applyFont="1" applyBorder="1" applyAlignment="1">
      <alignment horizontal="center" vertical="center" shrinkToFit="1"/>
    </xf>
    <xf numFmtId="0" fontId="14" fillId="0" borderId="15" xfId="0" applyFont="1" applyBorder="1" applyAlignment="1">
      <alignment horizontal="center" vertical="center" shrinkToFit="1"/>
    </xf>
    <xf numFmtId="0" fontId="14" fillId="0" borderId="8" xfId="0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center" shrinkToFit="1"/>
    </xf>
    <xf numFmtId="0" fontId="15" fillId="0" borderId="8" xfId="0" applyFont="1" applyBorder="1" applyAlignment="1">
      <alignment horizontal="center" shrinkToFit="1"/>
    </xf>
    <xf numFmtId="0" fontId="15" fillId="0" borderId="50" xfId="0" applyFont="1" applyBorder="1" applyAlignment="1">
      <alignment horizontal="center" shrinkToFit="1"/>
    </xf>
    <xf numFmtId="0" fontId="14" fillId="0" borderId="4" xfId="0" applyFont="1" applyBorder="1" applyAlignment="1">
      <alignment horizontal="center" vertical="center" shrinkToFit="1"/>
    </xf>
    <xf numFmtId="0" fontId="14" fillId="0" borderId="26" xfId="0" applyFont="1" applyBorder="1" applyAlignment="1">
      <alignment horizontal="center" vertical="center" shrinkToFit="1"/>
    </xf>
    <xf numFmtId="0" fontId="14" fillId="0" borderId="43" xfId="0" applyFont="1" applyBorder="1" applyAlignment="1">
      <alignment horizontal="center" vertical="center" shrinkToFit="1"/>
    </xf>
    <xf numFmtId="0" fontId="17" fillId="0" borderId="4" xfId="0" applyFont="1" applyBorder="1" applyAlignment="1">
      <alignment horizontal="center" vertical="center" shrinkToFit="1"/>
    </xf>
    <xf numFmtId="0" fontId="17" fillId="0" borderId="7" xfId="0" applyFont="1" applyBorder="1" applyAlignment="1">
      <alignment horizontal="center" vertical="center" shrinkToFit="1"/>
    </xf>
    <xf numFmtId="0" fontId="17" fillId="0" borderId="43" xfId="0" applyFont="1" applyBorder="1" applyAlignment="1">
      <alignment horizontal="center" vertical="center" shrinkToFit="1"/>
    </xf>
    <xf numFmtId="0" fontId="20" fillId="0" borderId="10" xfId="0" applyFont="1" applyBorder="1" applyAlignment="1">
      <alignment horizontal="left" vertical="center" shrinkToFit="1"/>
    </xf>
    <xf numFmtId="0" fontId="20" fillId="0" borderId="50" xfId="0" applyFont="1" applyBorder="1" applyAlignment="1">
      <alignment horizontal="left" vertical="center" shrinkToFit="1"/>
    </xf>
    <xf numFmtId="0" fontId="20" fillId="0" borderId="4" xfId="0" applyFont="1" applyBorder="1" applyAlignment="1">
      <alignment horizontal="left" vertical="center" shrinkToFit="1"/>
    </xf>
    <xf numFmtId="0" fontId="20" fillId="0" borderId="43" xfId="0" applyFont="1" applyBorder="1" applyAlignment="1">
      <alignment horizontal="left" vertical="center" shrinkToFit="1"/>
    </xf>
    <xf numFmtId="0" fontId="14" fillId="0" borderId="10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shrinkToFit="1"/>
    </xf>
    <xf numFmtId="0" fontId="14" fillId="0" borderId="54" xfId="0" applyNumberFormat="1" applyFont="1" applyFill="1" applyBorder="1" applyAlignment="1">
      <alignment horizontal="center" vertical="center" shrinkToFit="1"/>
    </xf>
    <xf numFmtId="0" fontId="14" fillId="0" borderId="32" xfId="0" applyNumberFormat="1" applyFont="1" applyFill="1" applyBorder="1" applyAlignment="1">
      <alignment horizontal="center" vertical="center" shrinkToFit="1"/>
    </xf>
    <xf numFmtId="0" fontId="14" fillId="0" borderId="35" xfId="0" applyNumberFormat="1" applyFont="1" applyFill="1" applyBorder="1" applyAlignment="1">
      <alignment horizontal="center" vertical="center" shrinkToFit="1"/>
    </xf>
    <xf numFmtId="0" fontId="16" fillId="0" borderId="19" xfId="0" applyFont="1" applyBorder="1" applyAlignment="1">
      <alignment horizontal="center" shrinkToFit="1"/>
    </xf>
    <xf numFmtId="0" fontId="16" fillId="0" borderId="20" xfId="0" applyFont="1" applyBorder="1" applyAlignment="1">
      <alignment horizontal="center" shrinkToFit="1"/>
    </xf>
    <xf numFmtId="0" fontId="16" fillId="0" borderId="21" xfId="0" applyFont="1" applyBorder="1" applyAlignment="1">
      <alignment horizontal="center" shrinkToFit="1"/>
    </xf>
    <xf numFmtId="0" fontId="23" fillId="0" borderId="10" xfId="0" applyFont="1" applyBorder="1" applyAlignment="1">
      <alignment horizontal="center" vertical="center" shrinkToFit="1"/>
    </xf>
    <xf numFmtId="0" fontId="23" fillId="0" borderId="50" xfId="0" applyFont="1" applyBorder="1" applyAlignment="1">
      <alignment horizontal="center" vertical="center" shrinkToFit="1"/>
    </xf>
    <xf numFmtId="0" fontId="23" fillId="0" borderId="4" xfId="0" applyFont="1" applyBorder="1" applyAlignment="1">
      <alignment horizontal="center" vertical="center" shrinkToFit="1"/>
    </xf>
    <xf numFmtId="0" fontId="23" fillId="0" borderId="43" xfId="0" applyFont="1" applyBorder="1" applyAlignment="1">
      <alignment horizontal="center" vertical="center" shrinkToFit="1"/>
    </xf>
    <xf numFmtId="0" fontId="14" fillId="0" borderId="73" xfId="0" applyFont="1" applyBorder="1" applyAlignment="1">
      <alignment horizontal="center" vertical="center" shrinkToFit="1"/>
    </xf>
    <xf numFmtId="0" fontId="14" fillId="0" borderId="74" xfId="0" applyFont="1" applyBorder="1" applyAlignment="1">
      <alignment horizontal="center" vertical="center" shrinkToFit="1"/>
    </xf>
    <xf numFmtId="0" fontId="14" fillId="0" borderId="75" xfId="0" applyFont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65"/>
  <sheetViews>
    <sheetView tabSelected="1" workbookViewId="0" topLeftCell="A1">
      <selection activeCell="A12" sqref="A12"/>
    </sheetView>
  </sheetViews>
  <sheetFormatPr defaultColWidth="8.796875" defaultRowHeight="14.25"/>
  <cols>
    <col min="1" max="1" width="5.3984375" style="1" customWidth="1"/>
    <col min="2" max="3" width="7.59765625" style="3" customWidth="1"/>
    <col min="4" max="13" width="1.8984375" style="18" customWidth="1"/>
    <col min="14" max="31" width="1.8984375" style="1" customWidth="1"/>
    <col min="32" max="33" width="7.59765625" style="1" customWidth="1"/>
    <col min="34" max="41" width="1.8984375" style="1" customWidth="1"/>
    <col min="42" max="43" width="7.59765625" style="1" customWidth="1"/>
    <col min="44" max="44" width="8.59765625" style="1" customWidth="1"/>
    <col min="45" max="16384" width="9" style="1" customWidth="1"/>
  </cols>
  <sheetData>
    <row r="1" spans="2:16" ht="28.5">
      <c r="B1" s="130" t="s">
        <v>208</v>
      </c>
      <c r="M1" s="19"/>
      <c r="P1" s="4"/>
    </row>
    <row r="2" ht="12.75" customHeight="1" thickBot="1">
      <c r="P2" s="4"/>
    </row>
    <row r="3" spans="2:31" ht="12.75" customHeight="1">
      <c r="B3" s="170" t="s">
        <v>2</v>
      </c>
      <c r="C3" s="171"/>
      <c r="D3" s="163" t="s">
        <v>10</v>
      </c>
      <c r="E3" s="164"/>
      <c r="F3" s="164"/>
      <c r="G3" s="164"/>
      <c r="H3" s="164"/>
      <c r="I3" s="164"/>
      <c r="J3" s="164"/>
      <c r="K3" s="164"/>
      <c r="L3" s="165"/>
      <c r="M3" s="128"/>
      <c r="N3" s="170" t="s">
        <v>1</v>
      </c>
      <c r="O3" s="171"/>
      <c r="P3" s="171"/>
      <c r="Q3" s="171"/>
      <c r="R3" s="171"/>
      <c r="S3" s="171"/>
      <c r="T3" s="171"/>
      <c r="U3" s="172"/>
      <c r="V3" s="145" t="s">
        <v>195</v>
      </c>
      <c r="W3" s="146"/>
      <c r="X3" s="146"/>
      <c r="Y3" s="146"/>
      <c r="Z3" s="146"/>
      <c r="AA3" s="146"/>
      <c r="AB3" s="146"/>
      <c r="AC3" s="146"/>
      <c r="AD3" s="146"/>
      <c r="AE3" s="147"/>
    </row>
    <row r="4" spans="2:31" ht="12.75" customHeight="1" thickBot="1">
      <c r="B4" s="173"/>
      <c r="C4" s="174"/>
      <c r="D4" s="148" t="s">
        <v>196</v>
      </c>
      <c r="E4" s="149"/>
      <c r="F4" s="149"/>
      <c r="G4" s="149"/>
      <c r="H4" s="149"/>
      <c r="I4" s="149"/>
      <c r="J4" s="149"/>
      <c r="K4" s="149"/>
      <c r="L4" s="150"/>
      <c r="M4" s="129"/>
      <c r="N4" s="173"/>
      <c r="O4" s="174"/>
      <c r="P4" s="174"/>
      <c r="Q4" s="174"/>
      <c r="R4" s="174"/>
      <c r="S4" s="174"/>
      <c r="T4" s="174"/>
      <c r="U4" s="175"/>
      <c r="V4" s="148" t="s">
        <v>15</v>
      </c>
      <c r="W4" s="149"/>
      <c r="X4" s="149"/>
      <c r="Y4" s="149"/>
      <c r="Z4" s="149"/>
      <c r="AA4" s="149"/>
      <c r="AB4" s="149"/>
      <c r="AC4" s="149"/>
      <c r="AD4" s="149"/>
      <c r="AE4" s="150"/>
    </row>
    <row r="5" spans="2:31" ht="12.75" customHeight="1">
      <c r="B5" s="192" t="s">
        <v>4</v>
      </c>
      <c r="C5" s="131"/>
      <c r="D5" s="133" t="s">
        <v>11</v>
      </c>
      <c r="E5" s="134"/>
      <c r="F5" s="134"/>
      <c r="G5" s="134"/>
      <c r="H5" s="134"/>
      <c r="I5" s="134"/>
      <c r="J5" s="134"/>
      <c r="K5" s="134"/>
      <c r="L5" s="135"/>
      <c r="M5" s="126"/>
      <c r="N5" s="186" t="s">
        <v>3</v>
      </c>
      <c r="O5" s="186"/>
      <c r="P5" s="186"/>
      <c r="Q5" s="186"/>
      <c r="R5" s="186"/>
      <c r="S5" s="186"/>
      <c r="T5" s="186"/>
      <c r="U5" s="186"/>
      <c r="V5" s="127" t="s">
        <v>197</v>
      </c>
      <c r="W5" s="127"/>
      <c r="X5" s="127"/>
      <c r="Y5" s="127"/>
      <c r="Z5" s="127"/>
      <c r="AA5" s="127"/>
      <c r="AB5" s="127"/>
      <c r="AC5" s="127"/>
      <c r="AD5" s="127"/>
      <c r="AE5" s="127"/>
    </row>
    <row r="6" spans="2:31" ht="12.75" customHeight="1">
      <c r="B6" s="190"/>
      <c r="C6" s="191"/>
      <c r="D6" s="139" t="s">
        <v>12</v>
      </c>
      <c r="E6" s="140"/>
      <c r="F6" s="140"/>
      <c r="G6" s="140"/>
      <c r="H6" s="140"/>
      <c r="I6" s="140"/>
      <c r="J6" s="140"/>
      <c r="K6" s="140"/>
      <c r="L6" s="141"/>
      <c r="M6" s="126"/>
      <c r="N6" s="187"/>
      <c r="O6" s="187"/>
      <c r="P6" s="187"/>
      <c r="Q6" s="187"/>
      <c r="R6" s="187"/>
      <c r="S6" s="187"/>
      <c r="T6" s="187"/>
      <c r="U6" s="187"/>
      <c r="V6" s="123" t="s">
        <v>198</v>
      </c>
      <c r="W6" s="123"/>
      <c r="X6" s="123"/>
      <c r="Y6" s="123"/>
      <c r="Z6" s="123"/>
      <c r="AA6" s="123"/>
      <c r="AB6" s="123"/>
      <c r="AC6" s="123"/>
      <c r="AD6" s="123"/>
      <c r="AE6" s="123"/>
    </row>
    <row r="7" spans="2:31" s="2" customFormat="1" ht="12.75" customHeight="1"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25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</row>
    <row r="8" spans="2:31" ht="12.75" customHeight="1">
      <c r="B8" s="193" t="s">
        <v>200</v>
      </c>
      <c r="C8" s="194"/>
      <c r="D8" s="142" t="s">
        <v>13</v>
      </c>
      <c r="E8" s="143"/>
      <c r="F8" s="143"/>
      <c r="G8" s="143"/>
      <c r="H8" s="143"/>
      <c r="I8" s="143"/>
      <c r="J8" s="143"/>
      <c r="K8" s="143"/>
      <c r="L8" s="144"/>
      <c r="M8" s="124"/>
      <c r="N8" s="142" t="s">
        <v>204</v>
      </c>
      <c r="O8" s="143"/>
      <c r="P8" s="143"/>
      <c r="Q8" s="143"/>
      <c r="R8" s="143"/>
      <c r="S8" s="143"/>
      <c r="T8" s="143"/>
      <c r="U8" s="143"/>
      <c r="V8" s="142" t="s">
        <v>24</v>
      </c>
      <c r="W8" s="143"/>
      <c r="X8" s="143"/>
      <c r="Y8" s="143"/>
      <c r="Z8" s="143"/>
      <c r="AA8" s="143"/>
      <c r="AB8" s="143"/>
      <c r="AC8" s="143"/>
      <c r="AD8" s="143"/>
      <c r="AE8" s="144"/>
    </row>
    <row r="9" spans="2:31" ht="12.75" customHeight="1">
      <c r="B9" s="192"/>
      <c r="C9" s="131"/>
      <c r="D9" s="151" t="s">
        <v>14</v>
      </c>
      <c r="E9" s="152"/>
      <c r="F9" s="152"/>
      <c r="G9" s="152"/>
      <c r="H9" s="152"/>
      <c r="I9" s="152"/>
      <c r="J9" s="152"/>
      <c r="K9" s="152"/>
      <c r="L9" s="153"/>
      <c r="M9" s="124"/>
      <c r="N9" s="151"/>
      <c r="O9" s="152"/>
      <c r="P9" s="152"/>
      <c r="Q9" s="152"/>
      <c r="R9" s="152"/>
      <c r="S9" s="152"/>
      <c r="T9" s="152"/>
      <c r="U9" s="152"/>
      <c r="V9" s="151" t="s">
        <v>25</v>
      </c>
      <c r="W9" s="152"/>
      <c r="X9" s="152"/>
      <c r="Y9" s="152"/>
      <c r="Z9" s="152"/>
      <c r="AA9" s="152"/>
      <c r="AB9" s="152"/>
      <c r="AC9" s="152"/>
      <c r="AD9" s="152"/>
      <c r="AE9" s="153"/>
    </row>
    <row r="10" spans="2:31" ht="12.75" customHeight="1">
      <c r="B10" s="188" t="s">
        <v>201</v>
      </c>
      <c r="C10" s="189"/>
      <c r="D10" s="154" t="s">
        <v>199</v>
      </c>
      <c r="E10" s="155"/>
      <c r="F10" s="155"/>
      <c r="G10" s="155"/>
      <c r="H10" s="155"/>
      <c r="I10" s="155"/>
      <c r="J10" s="155"/>
      <c r="K10" s="155"/>
      <c r="L10" s="156"/>
      <c r="M10" s="124"/>
      <c r="N10" s="154" t="s">
        <v>205</v>
      </c>
      <c r="O10" s="155"/>
      <c r="P10" s="155"/>
      <c r="Q10" s="155"/>
      <c r="R10" s="155"/>
      <c r="S10" s="155"/>
      <c r="T10" s="155"/>
      <c r="U10" s="155"/>
      <c r="V10" s="154" t="s">
        <v>26</v>
      </c>
      <c r="W10" s="155"/>
      <c r="X10" s="155"/>
      <c r="Y10" s="155"/>
      <c r="Z10" s="155"/>
      <c r="AA10" s="155"/>
      <c r="AB10" s="155"/>
      <c r="AC10" s="155"/>
      <c r="AD10" s="155"/>
      <c r="AE10" s="156"/>
    </row>
    <row r="11" spans="2:31" ht="12.75" customHeight="1">
      <c r="B11" s="190"/>
      <c r="C11" s="191"/>
      <c r="D11" s="157" t="s">
        <v>199</v>
      </c>
      <c r="E11" s="158"/>
      <c r="F11" s="158"/>
      <c r="G11" s="158"/>
      <c r="H11" s="158"/>
      <c r="I11" s="158"/>
      <c r="J11" s="158"/>
      <c r="K11" s="158"/>
      <c r="L11" s="159"/>
      <c r="M11" s="124"/>
      <c r="N11" s="157"/>
      <c r="O11" s="158"/>
      <c r="P11" s="158"/>
      <c r="Q11" s="158"/>
      <c r="R11" s="158"/>
      <c r="S11" s="158"/>
      <c r="T11" s="158"/>
      <c r="U11" s="158"/>
      <c r="V11" s="157" t="s">
        <v>27</v>
      </c>
      <c r="W11" s="158"/>
      <c r="X11" s="158"/>
      <c r="Y11" s="158"/>
      <c r="Z11" s="158"/>
      <c r="AA11" s="158"/>
      <c r="AB11" s="158"/>
      <c r="AC11" s="158"/>
      <c r="AD11" s="158"/>
      <c r="AE11" s="159"/>
    </row>
    <row r="12" spans="2:31" ht="12.75" customHeight="1">
      <c r="B12" s="193" t="s">
        <v>202</v>
      </c>
      <c r="C12" s="194"/>
      <c r="D12" s="160" t="s">
        <v>16</v>
      </c>
      <c r="E12" s="161"/>
      <c r="F12" s="161"/>
      <c r="G12" s="161"/>
      <c r="H12" s="161"/>
      <c r="I12" s="161"/>
      <c r="J12" s="161"/>
      <c r="K12" s="161"/>
      <c r="L12" s="162"/>
      <c r="M12" s="126"/>
      <c r="N12" s="182" t="s">
        <v>206</v>
      </c>
      <c r="O12" s="183"/>
      <c r="P12" s="183"/>
      <c r="Q12" s="183"/>
      <c r="R12" s="183"/>
      <c r="S12" s="183"/>
      <c r="T12" s="183"/>
      <c r="U12" s="183"/>
      <c r="V12" s="160" t="s">
        <v>211</v>
      </c>
      <c r="W12" s="161"/>
      <c r="X12" s="161"/>
      <c r="Y12" s="161"/>
      <c r="Z12" s="161"/>
      <c r="AA12" s="161"/>
      <c r="AB12" s="161"/>
      <c r="AC12" s="161"/>
      <c r="AD12" s="161"/>
      <c r="AE12" s="162"/>
    </row>
    <row r="13" spans="2:31" ht="12.75" customHeight="1">
      <c r="B13" s="192"/>
      <c r="C13" s="131"/>
      <c r="D13" s="133" t="s">
        <v>17</v>
      </c>
      <c r="E13" s="134"/>
      <c r="F13" s="134"/>
      <c r="G13" s="134"/>
      <c r="H13" s="134"/>
      <c r="I13" s="134"/>
      <c r="J13" s="134"/>
      <c r="K13" s="134"/>
      <c r="L13" s="135"/>
      <c r="M13" s="126"/>
      <c r="N13" s="184"/>
      <c r="O13" s="185"/>
      <c r="P13" s="185"/>
      <c r="Q13" s="185"/>
      <c r="R13" s="185"/>
      <c r="S13" s="185"/>
      <c r="T13" s="185"/>
      <c r="U13" s="185"/>
      <c r="V13" s="166" t="s">
        <v>28</v>
      </c>
      <c r="W13" s="167"/>
      <c r="X13" s="167"/>
      <c r="Y13" s="167"/>
      <c r="Z13" s="167"/>
      <c r="AA13" s="167"/>
      <c r="AB13" s="167"/>
      <c r="AC13" s="167"/>
      <c r="AD13" s="167"/>
      <c r="AE13" s="168"/>
    </row>
    <row r="14" spans="2:31" ht="12.75" customHeight="1">
      <c r="B14" s="188" t="s">
        <v>203</v>
      </c>
      <c r="C14" s="189"/>
      <c r="D14" s="136" t="s">
        <v>18</v>
      </c>
      <c r="E14" s="137"/>
      <c r="F14" s="137"/>
      <c r="G14" s="137"/>
      <c r="H14" s="137"/>
      <c r="I14" s="137"/>
      <c r="J14" s="137"/>
      <c r="K14" s="137"/>
      <c r="L14" s="138"/>
      <c r="M14" s="126"/>
      <c r="N14" s="180" t="s">
        <v>207</v>
      </c>
      <c r="O14" s="181"/>
      <c r="P14" s="181"/>
      <c r="Q14" s="181"/>
      <c r="R14" s="181"/>
      <c r="S14" s="181"/>
      <c r="T14" s="181"/>
      <c r="U14" s="181"/>
      <c r="V14" s="133" t="s">
        <v>29</v>
      </c>
      <c r="W14" s="134"/>
      <c r="X14" s="134"/>
      <c r="Y14" s="134"/>
      <c r="Z14" s="134"/>
      <c r="AA14" s="134"/>
      <c r="AB14" s="134"/>
      <c r="AC14" s="134"/>
      <c r="AD14" s="134"/>
      <c r="AE14" s="135"/>
    </row>
    <row r="15" spans="2:31" ht="12.75" customHeight="1">
      <c r="B15" s="190"/>
      <c r="C15" s="191"/>
      <c r="D15" s="139" t="s">
        <v>19</v>
      </c>
      <c r="E15" s="140"/>
      <c r="F15" s="140"/>
      <c r="G15" s="140"/>
      <c r="H15" s="140"/>
      <c r="I15" s="140"/>
      <c r="J15" s="140"/>
      <c r="K15" s="140"/>
      <c r="L15" s="141"/>
      <c r="M15" s="126"/>
      <c r="N15" s="178"/>
      <c r="O15" s="179"/>
      <c r="P15" s="179"/>
      <c r="Q15" s="179"/>
      <c r="R15" s="179"/>
      <c r="S15" s="179"/>
      <c r="T15" s="179"/>
      <c r="U15" s="179"/>
      <c r="V15" s="139" t="s">
        <v>30</v>
      </c>
      <c r="W15" s="140"/>
      <c r="X15" s="140"/>
      <c r="Y15" s="140"/>
      <c r="Z15" s="140"/>
      <c r="AA15" s="140"/>
      <c r="AB15" s="140"/>
      <c r="AC15" s="140"/>
      <c r="AD15" s="140"/>
      <c r="AE15" s="141"/>
    </row>
    <row r="16" spans="2:31" ht="12.75" customHeight="1">
      <c r="B16" s="192" t="s">
        <v>5</v>
      </c>
      <c r="C16" s="131"/>
      <c r="D16" s="133" t="s">
        <v>20</v>
      </c>
      <c r="E16" s="134"/>
      <c r="F16" s="134"/>
      <c r="G16" s="134"/>
      <c r="H16" s="134"/>
      <c r="I16" s="134"/>
      <c r="J16" s="134"/>
      <c r="K16" s="134"/>
      <c r="L16" s="135"/>
      <c r="M16" s="126"/>
      <c r="N16" s="180" t="s">
        <v>7</v>
      </c>
      <c r="O16" s="181"/>
      <c r="P16" s="181"/>
      <c r="Q16" s="181"/>
      <c r="R16" s="181"/>
      <c r="S16" s="181"/>
      <c r="T16" s="181"/>
      <c r="U16" s="181"/>
      <c r="V16" s="133" t="s">
        <v>31</v>
      </c>
      <c r="W16" s="134"/>
      <c r="X16" s="134"/>
      <c r="Y16" s="134"/>
      <c r="Z16" s="134"/>
      <c r="AA16" s="134"/>
      <c r="AB16" s="134"/>
      <c r="AC16" s="134"/>
      <c r="AD16" s="134"/>
      <c r="AE16" s="135"/>
    </row>
    <row r="17" spans="2:31" ht="12.75" customHeight="1">
      <c r="B17" s="192"/>
      <c r="C17" s="131"/>
      <c r="D17" s="133" t="s">
        <v>21</v>
      </c>
      <c r="E17" s="134"/>
      <c r="F17" s="134"/>
      <c r="G17" s="134"/>
      <c r="H17" s="134"/>
      <c r="I17" s="134"/>
      <c r="J17" s="134"/>
      <c r="K17" s="134"/>
      <c r="L17" s="135"/>
      <c r="M17" s="126"/>
      <c r="N17" s="180"/>
      <c r="O17" s="181"/>
      <c r="P17" s="181"/>
      <c r="Q17" s="181"/>
      <c r="R17" s="181"/>
      <c r="S17" s="181"/>
      <c r="T17" s="181"/>
      <c r="U17" s="181"/>
      <c r="V17" s="133" t="s">
        <v>32</v>
      </c>
      <c r="W17" s="134"/>
      <c r="X17" s="134"/>
      <c r="Y17" s="134"/>
      <c r="Z17" s="134"/>
      <c r="AA17" s="134"/>
      <c r="AB17" s="134"/>
      <c r="AC17" s="134"/>
      <c r="AD17" s="134"/>
      <c r="AE17" s="135"/>
    </row>
    <row r="18" spans="2:31" ht="12.75" customHeight="1">
      <c r="B18" s="188" t="s">
        <v>6</v>
      </c>
      <c r="C18" s="189"/>
      <c r="D18" s="136" t="s">
        <v>22</v>
      </c>
      <c r="E18" s="137"/>
      <c r="F18" s="137"/>
      <c r="G18" s="137"/>
      <c r="H18" s="137"/>
      <c r="I18" s="137"/>
      <c r="J18" s="137"/>
      <c r="K18" s="137"/>
      <c r="L18" s="138"/>
      <c r="M18" s="126"/>
      <c r="N18" s="176" t="s">
        <v>8</v>
      </c>
      <c r="O18" s="177"/>
      <c r="P18" s="177"/>
      <c r="Q18" s="177"/>
      <c r="R18" s="177"/>
      <c r="S18" s="177"/>
      <c r="T18" s="177"/>
      <c r="U18" s="177"/>
      <c r="V18" s="136" t="s">
        <v>33</v>
      </c>
      <c r="W18" s="137"/>
      <c r="X18" s="137"/>
      <c r="Y18" s="137"/>
      <c r="Z18" s="137"/>
      <c r="AA18" s="137"/>
      <c r="AB18" s="137"/>
      <c r="AC18" s="137"/>
      <c r="AD18" s="137"/>
      <c r="AE18" s="138"/>
    </row>
    <row r="19" spans="2:31" ht="12.75" customHeight="1">
      <c r="B19" s="190"/>
      <c r="C19" s="191"/>
      <c r="D19" s="139" t="s">
        <v>23</v>
      </c>
      <c r="E19" s="140"/>
      <c r="F19" s="140"/>
      <c r="G19" s="140"/>
      <c r="H19" s="140"/>
      <c r="I19" s="140"/>
      <c r="J19" s="140"/>
      <c r="K19" s="140"/>
      <c r="L19" s="141"/>
      <c r="M19" s="126"/>
      <c r="N19" s="178"/>
      <c r="O19" s="179"/>
      <c r="P19" s="179"/>
      <c r="Q19" s="179"/>
      <c r="R19" s="179"/>
      <c r="S19" s="179"/>
      <c r="T19" s="179"/>
      <c r="U19" s="179"/>
      <c r="V19" s="139" t="s">
        <v>34</v>
      </c>
      <c r="W19" s="140"/>
      <c r="X19" s="140"/>
      <c r="Y19" s="140"/>
      <c r="Z19" s="140"/>
      <c r="AA19" s="140"/>
      <c r="AB19" s="140"/>
      <c r="AC19" s="140"/>
      <c r="AD19" s="140"/>
      <c r="AE19" s="141"/>
    </row>
    <row r="20" ht="6" customHeight="1">
      <c r="B20" s="20"/>
    </row>
    <row r="21" ht="12.75" customHeight="1">
      <c r="B21" s="20" t="s">
        <v>9</v>
      </c>
    </row>
    <row r="22" ht="5.25" customHeight="1">
      <c r="B22" s="20"/>
    </row>
    <row r="23" spans="2:3" ht="12.75" customHeight="1">
      <c r="B23" s="67" t="s">
        <v>35</v>
      </c>
      <c r="C23" s="108"/>
    </row>
    <row r="24" spans="2:8" ht="12.75" customHeight="1">
      <c r="B24" s="67" t="s">
        <v>74</v>
      </c>
      <c r="C24" s="108"/>
      <c r="H24" s="68"/>
    </row>
    <row r="25" spans="2:3" ht="12.75" customHeight="1">
      <c r="B25" s="20"/>
      <c r="C25" s="1"/>
    </row>
    <row r="26" ht="19.5" customHeight="1" thickBot="1">
      <c r="B26" s="20" t="s">
        <v>36</v>
      </c>
    </row>
    <row r="27" spans="2:31" ht="9.75" customHeight="1">
      <c r="B27" s="272" t="s">
        <v>59</v>
      </c>
      <c r="C27" s="273"/>
      <c r="D27" s="264" t="str">
        <f>B29</f>
        <v>川上素子</v>
      </c>
      <c r="E27" s="250"/>
      <c r="F27" s="250"/>
      <c r="G27" s="248"/>
      <c r="H27" s="249" t="str">
        <f>B32</f>
        <v>苅田孝之</v>
      </c>
      <c r="I27" s="250"/>
      <c r="J27" s="250"/>
      <c r="K27" s="248"/>
      <c r="L27" s="249" t="str">
        <f>B35</f>
        <v>山口大貴</v>
      </c>
      <c r="M27" s="250"/>
      <c r="N27" s="250"/>
      <c r="O27" s="248"/>
      <c r="P27" s="249" t="str">
        <f>B38</f>
        <v>丹下</v>
      </c>
      <c r="Q27" s="250"/>
      <c r="R27" s="250"/>
      <c r="S27" s="236"/>
      <c r="T27" s="251" t="s">
        <v>47</v>
      </c>
      <c r="U27" s="252"/>
      <c r="V27" s="252"/>
      <c r="W27" s="253"/>
      <c r="X27"/>
      <c r="Y27" s="269" t="s">
        <v>48</v>
      </c>
      <c r="Z27" s="270"/>
      <c r="AA27" s="269" t="s">
        <v>49</v>
      </c>
      <c r="AB27" s="271"/>
      <c r="AC27" s="270" t="s">
        <v>50</v>
      </c>
      <c r="AD27" s="270"/>
      <c r="AE27" s="271"/>
    </row>
    <row r="28" spans="2:31" ht="9.75" customHeight="1" thickBot="1">
      <c r="B28" s="274"/>
      <c r="C28" s="275"/>
      <c r="D28" s="254" t="str">
        <f>B30</f>
        <v>田坂誠司</v>
      </c>
      <c r="E28" s="217"/>
      <c r="F28" s="217"/>
      <c r="G28" s="220"/>
      <c r="H28" s="255" t="str">
        <f>B33</f>
        <v>曽我部雅勝</v>
      </c>
      <c r="I28" s="217"/>
      <c r="J28" s="217"/>
      <c r="K28" s="220"/>
      <c r="L28" s="255" t="str">
        <f>B36</f>
        <v>安部一樹</v>
      </c>
      <c r="M28" s="217"/>
      <c r="N28" s="217"/>
      <c r="O28" s="220"/>
      <c r="P28" s="255" t="str">
        <f>B39</f>
        <v>長原</v>
      </c>
      <c r="Q28" s="217"/>
      <c r="R28" s="217"/>
      <c r="S28" s="256"/>
      <c r="T28" s="257" t="s">
        <v>51</v>
      </c>
      <c r="U28" s="258"/>
      <c r="V28" s="258"/>
      <c r="W28" s="259"/>
      <c r="X28"/>
      <c r="Y28" s="21" t="s">
        <v>52</v>
      </c>
      <c r="Z28" s="22" t="s">
        <v>53</v>
      </c>
      <c r="AA28" s="21" t="s">
        <v>54</v>
      </c>
      <c r="AB28" s="23" t="s">
        <v>55</v>
      </c>
      <c r="AC28" s="22" t="s">
        <v>54</v>
      </c>
      <c r="AD28" s="22" t="s">
        <v>55</v>
      </c>
      <c r="AE28" s="23" t="s">
        <v>56</v>
      </c>
    </row>
    <row r="29" spans="1:31" ht="9.75" customHeight="1">
      <c r="A29" s="119" t="s">
        <v>70</v>
      </c>
      <c r="B29" s="16" t="s">
        <v>37</v>
      </c>
      <c r="C29" s="14" t="s">
        <v>38</v>
      </c>
      <c r="D29" s="240"/>
      <c r="E29" s="241"/>
      <c r="F29" s="241"/>
      <c r="G29" s="242"/>
      <c r="H29" s="24">
        <v>8</v>
      </c>
      <c r="I29" s="25" t="str">
        <f>IF(H29="","","-")</f>
        <v>-</v>
      </c>
      <c r="J29" s="26">
        <v>15</v>
      </c>
      <c r="K29" s="266" t="s">
        <v>60</v>
      </c>
      <c r="L29" s="27">
        <v>9</v>
      </c>
      <c r="M29" s="28" t="str">
        <f aca="true" t="shared" si="0" ref="M29:M34">IF(L29="","","-")</f>
        <v>-</v>
      </c>
      <c r="N29" s="29">
        <v>15</v>
      </c>
      <c r="O29" s="248" t="s">
        <v>60</v>
      </c>
      <c r="P29" s="30">
        <v>15</v>
      </c>
      <c r="Q29" s="28" t="str">
        <f aca="true" t="shared" si="1" ref="Q29:Q37">IF(P29="","","-")</f>
        <v>-</v>
      </c>
      <c r="R29" s="31">
        <v>8</v>
      </c>
      <c r="S29" s="236" t="s">
        <v>57</v>
      </c>
      <c r="T29" s="237" t="s">
        <v>63</v>
      </c>
      <c r="U29" s="238"/>
      <c r="V29" s="238"/>
      <c r="W29" s="239"/>
      <c r="X29"/>
      <c r="Y29" s="32"/>
      <c r="Z29" s="33"/>
      <c r="AA29" s="32"/>
      <c r="AB29" s="34"/>
      <c r="AC29" s="33"/>
      <c r="AD29" s="33"/>
      <c r="AE29" s="34"/>
    </row>
    <row r="30" spans="1:31" ht="9.75" customHeight="1">
      <c r="A30" s="119" t="s">
        <v>71</v>
      </c>
      <c r="B30" s="8" t="s">
        <v>39</v>
      </c>
      <c r="C30" s="15" t="s">
        <v>40</v>
      </c>
      <c r="D30" s="243"/>
      <c r="E30" s="200"/>
      <c r="F30" s="200"/>
      <c r="G30" s="201"/>
      <c r="H30" s="24">
        <v>13</v>
      </c>
      <c r="I30" s="25" t="str">
        <f>IF(H30="","","-")</f>
        <v>-</v>
      </c>
      <c r="J30" s="35">
        <v>15</v>
      </c>
      <c r="K30" s="267"/>
      <c r="L30" s="27">
        <v>15</v>
      </c>
      <c r="M30" s="36" t="str">
        <f t="shared" si="0"/>
        <v>-</v>
      </c>
      <c r="N30" s="31">
        <v>17</v>
      </c>
      <c r="O30" s="219"/>
      <c r="P30" s="27">
        <v>5</v>
      </c>
      <c r="Q30" s="36" t="str">
        <f t="shared" si="1"/>
        <v>-</v>
      </c>
      <c r="R30" s="31">
        <v>15</v>
      </c>
      <c r="S30" s="230"/>
      <c r="T30" s="208"/>
      <c r="U30" s="209"/>
      <c r="V30" s="209"/>
      <c r="W30" s="210"/>
      <c r="X30"/>
      <c r="Y30" s="32">
        <f>COUNTIF(D29:S31,"○")</f>
        <v>1</v>
      </c>
      <c r="Z30" s="33">
        <f>COUNTIF(D29:S31,"×")</f>
        <v>2</v>
      </c>
      <c r="AA30" s="32"/>
      <c r="AB30" s="34"/>
      <c r="AC30" s="33">
        <f>SUM(D29:D31,H29:H31,L29:L31,P29:P31)</f>
        <v>81</v>
      </c>
      <c r="AD30" s="33">
        <f>SUM(F29:F31,J29:J31,N29:N31,R29:R31)</f>
        <v>91</v>
      </c>
      <c r="AE30" s="34">
        <f>AC30-AD30</f>
        <v>-10</v>
      </c>
    </row>
    <row r="31" spans="1:31" ht="9.75" customHeight="1">
      <c r="A31" s="119"/>
      <c r="B31" s="7"/>
      <c r="C31" s="12"/>
      <c r="D31" s="244"/>
      <c r="E31" s="234"/>
      <c r="F31" s="234"/>
      <c r="G31" s="235"/>
      <c r="H31" s="37"/>
      <c r="I31" s="25">
        <f>IF(H31="","","-")</f>
      </c>
      <c r="J31" s="38"/>
      <c r="K31" s="268"/>
      <c r="L31" s="39"/>
      <c r="M31" s="40">
        <f t="shared" si="0"/>
      </c>
      <c r="N31" s="41"/>
      <c r="O31" s="232"/>
      <c r="P31" s="39">
        <v>16</v>
      </c>
      <c r="Q31" s="40" t="str">
        <f t="shared" si="1"/>
        <v>-</v>
      </c>
      <c r="R31" s="41">
        <v>6</v>
      </c>
      <c r="S31" s="231"/>
      <c r="T31" s="221" t="s">
        <v>62</v>
      </c>
      <c r="U31" s="222"/>
      <c r="V31" s="223" t="s">
        <v>64</v>
      </c>
      <c r="W31" s="224"/>
      <c r="X31"/>
      <c r="Y31" s="32"/>
      <c r="Z31" s="33"/>
      <c r="AA31" s="32"/>
      <c r="AB31" s="34"/>
      <c r="AC31" s="33"/>
      <c r="AD31" s="33"/>
      <c r="AE31" s="34"/>
    </row>
    <row r="32" spans="1:31" ht="9.75" customHeight="1">
      <c r="A32" s="119" t="s">
        <v>70</v>
      </c>
      <c r="B32" s="6" t="s">
        <v>0</v>
      </c>
      <c r="C32" s="11" t="s">
        <v>41</v>
      </c>
      <c r="D32" s="42">
        <f>IF(J29="","",J29)</f>
        <v>15</v>
      </c>
      <c r="E32" s="36" t="str">
        <f aca="true" t="shared" si="2" ref="E32:E40">IF(D32="","","-")</f>
        <v>-</v>
      </c>
      <c r="F32" s="43">
        <f>IF(H29="","",H29)</f>
        <v>8</v>
      </c>
      <c r="G32" s="218" t="str">
        <f>IF(K29="","",IF(K29="○","×",IF(K29="×","○")))</f>
        <v>○</v>
      </c>
      <c r="H32" s="196"/>
      <c r="I32" s="197"/>
      <c r="J32" s="197"/>
      <c r="K32" s="198"/>
      <c r="L32" s="44">
        <v>14</v>
      </c>
      <c r="M32" s="36" t="str">
        <f t="shared" si="0"/>
        <v>-</v>
      </c>
      <c r="N32" s="31">
        <v>17</v>
      </c>
      <c r="O32" s="218" t="s">
        <v>58</v>
      </c>
      <c r="P32" s="45">
        <v>15</v>
      </c>
      <c r="Q32" s="36" t="str">
        <f t="shared" si="1"/>
        <v>-</v>
      </c>
      <c r="R32" s="31">
        <v>5</v>
      </c>
      <c r="S32" s="229" t="s">
        <v>61</v>
      </c>
      <c r="T32" s="205" t="s">
        <v>64</v>
      </c>
      <c r="U32" s="206"/>
      <c r="V32" s="206"/>
      <c r="W32" s="207"/>
      <c r="X32"/>
      <c r="Y32" s="46"/>
      <c r="Z32" s="47"/>
      <c r="AA32" s="46"/>
      <c r="AB32" s="48"/>
      <c r="AC32" s="47"/>
      <c r="AD32" s="47"/>
      <c r="AE32" s="48"/>
    </row>
    <row r="33" spans="1:31" ht="9.75" customHeight="1">
      <c r="A33" s="119" t="s">
        <v>71</v>
      </c>
      <c r="B33" s="8" t="s">
        <v>42</v>
      </c>
      <c r="C33" s="10" t="s">
        <v>43</v>
      </c>
      <c r="D33" s="49">
        <f>IF(J30="","",J30)</f>
        <v>15</v>
      </c>
      <c r="E33" s="36" t="str">
        <f t="shared" si="2"/>
        <v>-</v>
      </c>
      <c r="F33" s="43">
        <f>IF(H30="","",H30)</f>
        <v>13</v>
      </c>
      <c r="G33" s="219"/>
      <c r="H33" s="199"/>
      <c r="I33" s="200"/>
      <c r="J33" s="200"/>
      <c r="K33" s="201"/>
      <c r="L33" s="44">
        <v>15</v>
      </c>
      <c r="M33" s="36" t="str">
        <f t="shared" si="0"/>
        <v>-</v>
      </c>
      <c r="N33" s="31">
        <v>7</v>
      </c>
      <c r="O33" s="219"/>
      <c r="P33" s="50">
        <v>15</v>
      </c>
      <c r="Q33" s="36" t="str">
        <f t="shared" si="1"/>
        <v>-</v>
      </c>
      <c r="R33" s="51">
        <v>6</v>
      </c>
      <c r="S33" s="230"/>
      <c r="T33" s="208"/>
      <c r="U33" s="209"/>
      <c r="V33" s="209"/>
      <c r="W33" s="210"/>
      <c r="X33"/>
      <c r="Y33" s="32">
        <f>COUNTIF(D32:S34,"○")</f>
        <v>2</v>
      </c>
      <c r="Z33" s="33">
        <f>COUNTIF(D32:S34,"×")</f>
        <v>1</v>
      </c>
      <c r="AA33" s="32"/>
      <c r="AB33" s="34"/>
      <c r="AC33" s="33">
        <f>SUM(D32:D34,H32:H34,L32:L34,P32:P34)</f>
        <v>97</v>
      </c>
      <c r="AD33" s="33">
        <f>SUM(F32:F34,J32:J34,N32:N34,R32:R34)</f>
        <v>71</v>
      </c>
      <c r="AE33" s="34">
        <f>AC33-AD33</f>
        <v>26</v>
      </c>
    </row>
    <row r="34" spans="1:31" ht="9.75" customHeight="1">
      <c r="A34" s="119"/>
      <c r="B34" s="7"/>
      <c r="C34" s="12"/>
      <c r="D34" s="52">
        <f>IF(J31="","",J31)</f>
      </c>
      <c r="E34" s="36">
        <f t="shared" si="2"/>
      </c>
      <c r="F34" s="53">
        <f>IF(H31="","",H31)</f>
      </c>
      <c r="G34" s="232"/>
      <c r="H34" s="233"/>
      <c r="I34" s="234"/>
      <c r="J34" s="234"/>
      <c r="K34" s="235"/>
      <c r="L34" s="54">
        <v>8</v>
      </c>
      <c r="M34" s="36" t="str">
        <f t="shared" si="0"/>
        <v>-</v>
      </c>
      <c r="N34" s="55">
        <v>15</v>
      </c>
      <c r="O34" s="232"/>
      <c r="P34" s="56"/>
      <c r="Q34" s="40">
        <f t="shared" si="1"/>
      </c>
      <c r="R34" s="53"/>
      <c r="S34" s="231"/>
      <c r="T34" s="221" t="s">
        <v>64</v>
      </c>
      <c r="U34" s="222"/>
      <c r="V34" s="223" t="s">
        <v>65</v>
      </c>
      <c r="W34" s="224"/>
      <c r="X34"/>
      <c r="Y34" s="57"/>
      <c r="Z34" s="58"/>
      <c r="AA34" s="57"/>
      <c r="AB34" s="59"/>
      <c r="AC34" s="58"/>
      <c r="AD34" s="58"/>
      <c r="AE34" s="59"/>
    </row>
    <row r="35" spans="1:31" ht="9.75" customHeight="1">
      <c r="A35" s="119" t="s">
        <v>70</v>
      </c>
      <c r="B35" s="17" t="s">
        <v>44</v>
      </c>
      <c r="C35" s="11" t="s">
        <v>38</v>
      </c>
      <c r="D35" s="49">
        <f>IF(N29="","",N29)</f>
        <v>15</v>
      </c>
      <c r="E35" s="60" t="str">
        <f t="shared" si="2"/>
        <v>-</v>
      </c>
      <c r="F35" s="43">
        <f>IF(L29="","",L29)</f>
        <v>9</v>
      </c>
      <c r="G35" s="218" t="str">
        <f>IF(O29="","",IF(O29="○","×",IF(O29="×","○")))</f>
        <v>○</v>
      </c>
      <c r="H35" s="50">
        <f>IF(N32="","",N32)</f>
        <v>17</v>
      </c>
      <c r="I35" s="36" t="str">
        <f aca="true" t="shared" si="3" ref="I35:I40">IF(H35="","","-")</f>
        <v>-</v>
      </c>
      <c r="J35" s="43">
        <f>IF(L32="","",L32)</f>
        <v>14</v>
      </c>
      <c r="K35" s="218" t="str">
        <f>IF(O32="","",IF(O32="○","×",IF(O32="×","○")))</f>
        <v>○</v>
      </c>
      <c r="L35" s="196"/>
      <c r="M35" s="197"/>
      <c r="N35" s="197"/>
      <c r="O35" s="198"/>
      <c r="P35" s="44">
        <v>15</v>
      </c>
      <c r="Q35" s="36" t="str">
        <f t="shared" si="1"/>
        <v>-</v>
      </c>
      <c r="R35" s="31">
        <v>3</v>
      </c>
      <c r="S35" s="229" t="s">
        <v>61</v>
      </c>
      <c r="T35" s="205" t="s">
        <v>62</v>
      </c>
      <c r="U35" s="206"/>
      <c r="V35" s="206"/>
      <c r="W35" s="207"/>
      <c r="X35"/>
      <c r="Y35" s="32"/>
      <c r="Z35" s="33"/>
      <c r="AA35" s="32"/>
      <c r="AB35" s="34"/>
      <c r="AC35" s="33"/>
      <c r="AD35" s="33"/>
      <c r="AE35" s="34"/>
    </row>
    <row r="36" spans="1:31" ht="9.75" customHeight="1">
      <c r="A36" s="119" t="s">
        <v>72</v>
      </c>
      <c r="B36" s="8" t="s">
        <v>45</v>
      </c>
      <c r="C36" s="15" t="s">
        <v>38</v>
      </c>
      <c r="D36" s="49">
        <f>IF(N30="","",N30)</f>
        <v>17</v>
      </c>
      <c r="E36" s="36" t="str">
        <f t="shared" si="2"/>
        <v>-</v>
      </c>
      <c r="F36" s="43">
        <f>IF(L30="","",L30)</f>
        <v>15</v>
      </c>
      <c r="G36" s="219"/>
      <c r="H36" s="50">
        <f>IF(N33="","",N33)</f>
        <v>7</v>
      </c>
      <c r="I36" s="36" t="str">
        <f t="shared" si="3"/>
        <v>-</v>
      </c>
      <c r="J36" s="43">
        <f>IF(L33="","",L33)</f>
        <v>15</v>
      </c>
      <c r="K36" s="219"/>
      <c r="L36" s="199"/>
      <c r="M36" s="200"/>
      <c r="N36" s="200"/>
      <c r="O36" s="201"/>
      <c r="P36" s="44">
        <v>15</v>
      </c>
      <c r="Q36" s="36" t="str">
        <f t="shared" si="1"/>
        <v>-</v>
      </c>
      <c r="R36" s="51">
        <v>17</v>
      </c>
      <c r="S36" s="230"/>
      <c r="T36" s="208"/>
      <c r="U36" s="209"/>
      <c r="V36" s="209"/>
      <c r="W36" s="210"/>
      <c r="X36"/>
      <c r="Y36" s="32">
        <f>COUNTIF(D35:S37,"○")</f>
        <v>3</v>
      </c>
      <c r="Z36" s="33">
        <f>COUNTIF(D35:S37,"×")</f>
        <v>0</v>
      </c>
      <c r="AA36" s="32"/>
      <c r="AB36" s="34"/>
      <c r="AC36" s="33">
        <f>SUM(D35:D37,H35:H37,L35:L37,P35:P37)</f>
        <v>119</v>
      </c>
      <c r="AD36" s="33">
        <f>SUM(F35:F37,J35:J37,N35:N37,R35:R37)</f>
        <v>89</v>
      </c>
      <c r="AE36" s="34">
        <f>AC36-AD36</f>
        <v>30</v>
      </c>
    </row>
    <row r="37" spans="1:31" ht="9.75" customHeight="1">
      <c r="A37" s="119"/>
      <c r="B37" s="7"/>
      <c r="C37" s="12"/>
      <c r="D37" s="52">
        <f>IF(N31="","",N31)</f>
      </c>
      <c r="E37" s="40">
        <f t="shared" si="2"/>
      </c>
      <c r="F37" s="55">
        <f>IF(L31="","",L31)</f>
      </c>
      <c r="G37" s="232"/>
      <c r="H37" s="54">
        <f>IF(N34="","",N34)</f>
        <v>15</v>
      </c>
      <c r="I37" s="36" t="str">
        <f t="shared" si="3"/>
        <v>-</v>
      </c>
      <c r="J37" s="55">
        <f>IF(L34="","",L34)</f>
        <v>8</v>
      </c>
      <c r="K37" s="232"/>
      <c r="L37" s="233"/>
      <c r="M37" s="234"/>
      <c r="N37" s="234"/>
      <c r="O37" s="235"/>
      <c r="P37" s="54">
        <v>18</v>
      </c>
      <c r="Q37" s="36" t="str">
        <f t="shared" si="1"/>
        <v>-</v>
      </c>
      <c r="R37" s="55">
        <v>8</v>
      </c>
      <c r="S37" s="231"/>
      <c r="T37" s="221" t="s">
        <v>63</v>
      </c>
      <c r="U37" s="222"/>
      <c r="V37" s="223" t="s">
        <v>66</v>
      </c>
      <c r="W37" s="224"/>
      <c r="X37"/>
      <c r="Y37" s="32"/>
      <c r="Z37" s="33"/>
      <c r="AA37" s="32"/>
      <c r="AB37" s="34"/>
      <c r="AC37" s="33"/>
      <c r="AD37" s="33"/>
      <c r="AE37" s="34"/>
    </row>
    <row r="38" spans="1:31" ht="9.75" customHeight="1">
      <c r="A38" s="119" t="s">
        <v>73</v>
      </c>
      <c r="B38" s="5" t="s">
        <v>46</v>
      </c>
      <c r="C38" s="10"/>
      <c r="D38" s="49">
        <f>IF(R29="","",R29)</f>
        <v>8</v>
      </c>
      <c r="E38" s="36" t="str">
        <f t="shared" si="2"/>
        <v>-</v>
      </c>
      <c r="F38" s="43">
        <f>IF(P29="","",P29)</f>
        <v>15</v>
      </c>
      <c r="G38" s="218" t="str">
        <f>IF(S29="","",IF(S29="○","×",IF(S29="×","○")))</f>
        <v>×</v>
      </c>
      <c r="H38" s="50">
        <f>IF(R32="","",R32)</f>
        <v>5</v>
      </c>
      <c r="I38" s="60" t="str">
        <f t="shared" si="3"/>
        <v>-</v>
      </c>
      <c r="J38" s="43">
        <f>IF(P32="","",P32)</f>
        <v>15</v>
      </c>
      <c r="K38" s="218" t="str">
        <f>IF(S32="","",IF(S32="○","×",IF(S32="×","○")))</f>
        <v>×</v>
      </c>
      <c r="L38" s="61">
        <f>IF(R35="","",R35)</f>
        <v>3</v>
      </c>
      <c r="M38" s="36" t="str">
        <f>IF(L38="","","-")</f>
        <v>-</v>
      </c>
      <c r="N38" s="62">
        <f>IF(P35="","",P35)</f>
        <v>15</v>
      </c>
      <c r="O38" s="218" t="str">
        <f>IF(S35="","",IF(S35="○","×",IF(S35="×","○")))</f>
        <v>×</v>
      </c>
      <c r="P38" s="196"/>
      <c r="Q38" s="197"/>
      <c r="R38" s="197"/>
      <c r="S38" s="276"/>
      <c r="T38" s="205" t="s">
        <v>67</v>
      </c>
      <c r="U38" s="206"/>
      <c r="V38" s="206"/>
      <c r="W38" s="207"/>
      <c r="X38"/>
      <c r="Y38" s="46"/>
      <c r="Z38" s="47"/>
      <c r="AA38" s="46"/>
      <c r="AB38" s="48"/>
      <c r="AC38" s="47"/>
      <c r="AD38" s="47"/>
      <c r="AE38" s="48"/>
    </row>
    <row r="39" spans="1:31" ht="9.75" customHeight="1">
      <c r="A39" s="119" t="s">
        <v>71</v>
      </c>
      <c r="B39" s="5" t="s">
        <v>15</v>
      </c>
      <c r="C39" s="10"/>
      <c r="D39" s="49">
        <f>IF(R30="","",R30)</f>
        <v>15</v>
      </c>
      <c r="E39" s="36" t="str">
        <f t="shared" si="2"/>
        <v>-</v>
      </c>
      <c r="F39" s="43">
        <f>IF(P30="","",P30)</f>
        <v>5</v>
      </c>
      <c r="G39" s="219" t="str">
        <f>IF(I36="","",I36)</f>
        <v>-</v>
      </c>
      <c r="H39" s="50">
        <f>IF(R33="","",R33)</f>
        <v>6</v>
      </c>
      <c r="I39" s="36" t="str">
        <f t="shared" si="3"/>
        <v>-</v>
      </c>
      <c r="J39" s="43">
        <f>IF(P33="","",P33)</f>
        <v>15</v>
      </c>
      <c r="K39" s="219">
        <f>IF(M36="","",M36)</f>
      </c>
      <c r="L39" s="45">
        <f>IF(R36="","",R36)</f>
        <v>17</v>
      </c>
      <c r="M39" s="36" t="str">
        <f>IF(L39="","","-")</f>
        <v>-</v>
      </c>
      <c r="N39" s="43">
        <f>IF(P36="","",P36)</f>
        <v>15</v>
      </c>
      <c r="O39" s="219" t="str">
        <f>IF(Q36="","",Q36)</f>
        <v>-</v>
      </c>
      <c r="P39" s="199"/>
      <c r="Q39" s="200"/>
      <c r="R39" s="200"/>
      <c r="S39" s="277"/>
      <c r="T39" s="208"/>
      <c r="U39" s="209"/>
      <c r="V39" s="209"/>
      <c r="W39" s="210"/>
      <c r="X39"/>
      <c r="Y39" s="32">
        <f>COUNTIF(D38:S40,"○")</f>
        <v>0</v>
      </c>
      <c r="Z39" s="33">
        <f>COUNTIF(D38:S40,"×")</f>
        <v>3</v>
      </c>
      <c r="AA39" s="32"/>
      <c r="AB39" s="34"/>
      <c r="AC39" s="33">
        <f>SUM(D38:D40,H38:H40,L38:L40,P38:P40)</f>
        <v>68</v>
      </c>
      <c r="AD39" s="33">
        <f>SUM(F38:F40,J38:J40,N38:N40,R38:R40)</f>
        <v>114</v>
      </c>
      <c r="AE39" s="34">
        <f>AC39-AD39</f>
        <v>-46</v>
      </c>
    </row>
    <row r="40" spans="1:31" ht="9.75" customHeight="1" thickBot="1">
      <c r="A40" s="119"/>
      <c r="B40" s="9"/>
      <c r="C40" s="13"/>
      <c r="D40" s="63">
        <f>IF(R31="","",R31)</f>
        <v>6</v>
      </c>
      <c r="E40" s="64" t="str">
        <f t="shared" si="2"/>
        <v>-</v>
      </c>
      <c r="F40" s="65">
        <f>IF(P31="","",P31)</f>
        <v>16</v>
      </c>
      <c r="G40" s="220" t="str">
        <f>IF(I37="","",I37)</f>
        <v>-</v>
      </c>
      <c r="H40" s="66">
        <f>IF(R34="","",R34)</f>
      </c>
      <c r="I40" s="64">
        <f t="shared" si="3"/>
      </c>
      <c r="J40" s="65">
        <f>IF(P34="","",P34)</f>
      </c>
      <c r="K40" s="220">
        <f>IF(M37="","",M37)</f>
      </c>
      <c r="L40" s="66">
        <f>IF(R37="","",R37)</f>
        <v>8</v>
      </c>
      <c r="M40" s="64" t="str">
        <f>IF(L40="","","-")</f>
        <v>-</v>
      </c>
      <c r="N40" s="65">
        <f>IF(P37="","",P37)</f>
        <v>18</v>
      </c>
      <c r="O40" s="220" t="str">
        <f>IF(Q37="","",Q37)</f>
        <v>-</v>
      </c>
      <c r="P40" s="202"/>
      <c r="Q40" s="203"/>
      <c r="R40" s="203"/>
      <c r="S40" s="278"/>
      <c r="T40" s="211" t="s">
        <v>69</v>
      </c>
      <c r="U40" s="212"/>
      <c r="V40" s="213" t="s">
        <v>68</v>
      </c>
      <c r="W40" s="214"/>
      <c r="X40"/>
      <c r="Y40" s="57"/>
      <c r="Z40" s="58"/>
      <c r="AA40" s="57"/>
      <c r="AB40" s="59"/>
      <c r="AC40" s="58"/>
      <c r="AD40" s="58"/>
      <c r="AE40" s="59"/>
    </row>
    <row r="41" ht="5.25" customHeight="1">
      <c r="B41" s="20"/>
    </row>
    <row r="42" ht="9.75" customHeight="1">
      <c r="B42" s="67" t="s">
        <v>194</v>
      </c>
    </row>
    <row r="43" ht="9.75" customHeight="1"/>
    <row r="44" ht="9.75" customHeight="1" thickBot="1"/>
    <row r="45" spans="2:27" ht="9.75" customHeight="1">
      <c r="B45" s="260" t="s">
        <v>78</v>
      </c>
      <c r="C45" s="261"/>
      <c r="D45" s="264" t="str">
        <f>B47</f>
        <v>石川敏夫</v>
      </c>
      <c r="E45" s="250"/>
      <c r="F45" s="250"/>
      <c r="G45" s="248"/>
      <c r="H45" s="249" t="str">
        <f>B50</f>
        <v>伊藤譲司</v>
      </c>
      <c r="I45" s="250"/>
      <c r="J45" s="250"/>
      <c r="K45" s="248"/>
      <c r="L45" s="249" t="str">
        <f>B53</f>
        <v>福田明彦</v>
      </c>
      <c r="M45" s="250"/>
      <c r="N45" s="250"/>
      <c r="O45" s="248"/>
      <c r="P45" s="251" t="s">
        <v>47</v>
      </c>
      <c r="Q45" s="252"/>
      <c r="R45" s="252"/>
      <c r="S45" s="253"/>
      <c r="T45"/>
      <c r="U45" s="269" t="s">
        <v>48</v>
      </c>
      <c r="V45" s="270"/>
      <c r="W45" s="269" t="s">
        <v>49</v>
      </c>
      <c r="X45" s="270"/>
      <c r="Y45" s="265"/>
      <c r="Z45" s="265"/>
      <c r="AA45" s="265"/>
    </row>
    <row r="46" spans="2:27" ht="9.75" customHeight="1" thickBot="1">
      <c r="B46" s="262"/>
      <c r="C46" s="263"/>
      <c r="D46" s="254" t="str">
        <f>B48</f>
        <v>長友武義</v>
      </c>
      <c r="E46" s="217"/>
      <c r="F46" s="217"/>
      <c r="G46" s="220"/>
      <c r="H46" s="255" t="str">
        <f>B51</f>
        <v>井上訓臣</v>
      </c>
      <c r="I46" s="217"/>
      <c r="J46" s="217"/>
      <c r="K46" s="220"/>
      <c r="L46" s="255" t="str">
        <f>B54</f>
        <v>横内保</v>
      </c>
      <c r="M46" s="217"/>
      <c r="N46" s="217"/>
      <c r="O46" s="220"/>
      <c r="P46" s="257" t="s">
        <v>51</v>
      </c>
      <c r="Q46" s="258"/>
      <c r="R46" s="258"/>
      <c r="S46" s="259"/>
      <c r="T46"/>
      <c r="U46" s="21" t="s">
        <v>52</v>
      </c>
      <c r="V46" s="22" t="s">
        <v>53</v>
      </c>
      <c r="W46" s="21" t="s">
        <v>54</v>
      </c>
      <c r="X46" s="22" t="s">
        <v>55</v>
      </c>
      <c r="Y46" s="118"/>
      <c r="Z46" s="118"/>
      <c r="AA46" s="118"/>
    </row>
    <row r="47" spans="2:27" ht="9.75" customHeight="1">
      <c r="B47" s="69" t="s">
        <v>79</v>
      </c>
      <c r="C47" s="70" t="s">
        <v>80</v>
      </c>
      <c r="D47" s="240"/>
      <c r="E47" s="241"/>
      <c r="F47" s="241"/>
      <c r="G47" s="242"/>
      <c r="H47" s="24">
        <v>4</v>
      </c>
      <c r="I47" s="25" t="str">
        <f>IF(H47="","","-")</f>
        <v>-</v>
      </c>
      <c r="J47" s="71">
        <v>11</v>
      </c>
      <c r="K47" s="266" t="s">
        <v>60</v>
      </c>
      <c r="L47" s="27">
        <v>2</v>
      </c>
      <c r="M47" s="28" t="str">
        <f aca="true" t="shared" si="4" ref="M47:M52">IF(L47="","","-")</f>
        <v>-</v>
      </c>
      <c r="N47" s="29">
        <v>11</v>
      </c>
      <c r="O47" s="248" t="s">
        <v>60</v>
      </c>
      <c r="P47" s="237" t="s">
        <v>96</v>
      </c>
      <c r="Q47" s="238"/>
      <c r="R47" s="238"/>
      <c r="S47" s="239"/>
      <c r="T47"/>
      <c r="U47" s="32"/>
      <c r="V47" s="33"/>
      <c r="W47" s="32"/>
      <c r="X47" s="33"/>
      <c r="Y47" s="33"/>
      <c r="Z47" s="33"/>
      <c r="AA47" s="33"/>
    </row>
    <row r="48" spans="2:27" ht="9.75" customHeight="1">
      <c r="B48" s="69" t="s">
        <v>81</v>
      </c>
      <c r="C48" s="70" t="s">
        <v>80</v>
      </c>
      <c r="D48" s="243"/>
      <c r="E48" s="200"/>
      <c r="F48" s="200"/>
      <c r="G48" s="201"/>
      <c r="H48" s="24">
        <v>2</v>
      </c>
      <c r="I48" s="25" t="str">
        <f>IF(H48="","","-")</f>
        <v>-</v>
      </c>
      <c r="J48" s="35">
        <v>11</v>
      </c>
      <c r="K48" s="267"/>
      <c r="L48" s="27">
        <v>0</v>
      </c>
      <c r="M48" s="36" t="str">
        <f t="shared" si="4"/>
        <v>-</v>
      </c>
      <c r="N48" s="31">
        <v>11</v>
      </c>
      <c r="O48" s="219"/>
      <c r="P48" s="208"/>
      <c r="Q48" s="209"/>
      <c r="R48" s="209"/>
      <c r="S48" s="210"/>
      <c r="T48"/>
      <c r="U48" s="32">
        <f>COUNTIF(D47:O49,"○")</f>
        <v>0</v>
      </c>
      <c r="V48" s="33">
        <f>COUNTIF(D47:O49,"×")</f>
        <v>2</v>
      </c>
      <c r="W48" s="32"/>
      <c r="X48" s="33"/>
      <c r="Y48" s="33"/>
      <c r="Z48" s="33"/>
      <c r="AA48" s="33"/>
    </row>
    <row r="49" spans="2:27" ht="9.75" customHeight="1">
      <c r="B49" s="52"/>
      <c r="C49" s="72"/>
      <c r="D49" s="244"/>
      <c r="E49" s="234"/>
      <c r="F49" s="234"/>
      <c r="G49" s="235"/>
      <c r="H49" s="37"/>
      <c r="I49" s="25">
        <f>IF(H49="","","-")</f>
      </c>
      <c r="J49" s="38"/>
      <c r="K49" s="268"/>
      <c r="L49" s="39"/>
      <c r="M49" s="40">
        <f t="shared" si="4"/>
      </c>
      <c r="N49" s="41"/>
      <c r="O49" s="232"/>
      <c r="P49" s="221" t="s">
        <v>66</v>
      </c>
      <c r="Q49" s="222"/>
      <c r="R49" s="223" t="s">
        <v>64</v>
      </c>
      <c r="S49" s="224"/>
      <c r="T49"/>
      <c r="U49" s="32"/>
      <c r="V49" s="33"/>
      <c r="W49" s="32"/>
      <c r="X49" s="33"/>
      <c r="Y49" s="33"/>
      <c r="Z49" s="33"/>
      <c r="AA49" s="33"/>
    </row>
    <row r="50" spans="2:31" ht="9.75" customHeight="1">
      <c r="B50" s="69" t="s">
        <v>82</v>
      </c>
      <c r="C50" s="73" t="s">
        <v>83</v>
      </c>
      <c r="D50" s="74">
        <f>IF(J47="","",J47)</f>
        <v>11</v>
      </c>
      <c r="E50" s="36" t="str">
        <f aca="true" t="shared" si="5" ref="E50:E55">IF(D50="","","-")</f>
        <v>-</v>
      </c>
      <c r="F50" s="43">
        <f>IF(H47="","",H47)</f>
        <v>4</v>
      </c>
      <c r="G50" s="218" t="str">
        <f>IF(K47="","",IF(K47="○","×",IF(K47="×","○")))</f>
        <v>○</v>
      </c>
      <c r="H50" s="196"/>
      <c r="I50" s="197"/>
      <c r="J50" s="197"/>
      <c r="K50" s="198"/>
      <c r="L50" s="44">
        <v>11</v>
      </c>
      <c r="M50" s="36" t="str">
        <f t="shared" si="4"/>
        <v>-</v>
      </c>
      <c r="N50" s="31">
        <v>4</v>
      </c>
      <c r="O50" s="218" t="s">
        <v>61</v>
      </c>
      <c r="P50" s="205" t="s">
        <v>62</v>
      </c>
      <c r="Q50" s="206"/>
      <c r="R50" s="206"/>
      <c r="S50" s="207"/>
      <c r="T50"/>
      <c r="U50" s="46"/>
      <c r="V50" s="47"/>
      <c r="W50" s="46"/>
      <c r="X50" s="47"/>
      <c r="Y50" s="33"/>
      <c r="Z50" s="33"/>
      <c r="AA50" s="33"/>
      <c r="AE50" s="110" t="s">
        <v>103</v>
      </c>
    </row>
    <row r="51" spans="2:27" ht="9.75" customHeight="1">
      <c r="B51" s="69" t="s">
        <v>84</v>
      </c>
      <c r="C51" s="75" t="s">
        <v>83</v>
      </c>
      <c r="D51" s="49">
        <f>IF(J48="","",J48)</f>
        <v>11</v>
      </c>
      <c r="E51" s="36" t="str">
        <f t="shared" si="5"/>
        <v>-</v>
      </c>
      <c r="F51" s="43">
        <f>IF(H48="","",H48)</f>
        <v>2</v>
      </c>
      <c r="G51" s="219"/>
      <c r="H51" s="199"/>
      <c r="I51" s="200"/>
      <c r="J51" s="200"/>
      <c r="K51" s="201"/>
      <c r="L51" s="44">
        <v>11</v>
      </c>
      <c r="M51" s="36" t="str">
        <f t="shared" si="4"/>
        <v>-</v>
      </c>
      <c r="N51" s="31">
        <v>8</v>
      </c>
      <c r="O51" s="219"/>
      <c r="P51" s="208"/>
      <c r="Q51" s="209"/>
      <c r="R51" s="209"/>
      <c r="S51" s="210"/>
      <c r="T51"/>
      <c r="U51" s="32">
        <f>COUNTIF(D50:O52,"○")</f>
        <v>2</v>
      </c>
      <c r="V51" s="33">
        <f>COUNTIF(D50:O52,"×")</f>
        <v>0</v>
      </c>
      <c r="W51" s="32"/>
      <c r="X51" s="33"/>
      <c r="Y51" s="33"/>
      <c r="Z51" s="33"/>
      <c r="AA51" s="33"/>
    </row>
    <row r="52" spans="2:41" ht="9.75" customHeight="1" thickBot="1">
      <c r="B52" s="52"/>
      <c r="C52" s="76"/>
      <c r="D52" s="52">
        <f>IF(J49="","",J49)</f>
      </c>
      <c r="E52" s="36">
        <f t="shared" si="5"/>
      </c>
      <c r="F52" s="53">
        <f>IF(H49="","",H49)</f>
      </c>
      <c r="G52" s="232"/>
      <c r="H52" s="233"/>
      <c r="I52" s="234"/>
      <c r="J52" s="234"/>
      <c r="K52" s="235"/>
      <c r="L52" s="54"/>
      <c r="M52" s="36">
        <f t="shared" si="4"/>
      </c>
      <c r="N52" s="55"/>
      <c r="O52" s="232"/>
      <c r="P52" s="221" t="s">
        <v>64</v>
      </c>
      <c r="Q52" s="222"/>
      <c r="R52" s="223" t="s">
        <v>66</v>
      </c>
      <c r="S52" s="224"/>
      <c r="T52"/>
      <c r="U52" s="57"/>
      <c r="V52" s="58"/>
      <c r="W52" s="57"/>
      <c r="X52" s="58"/>
      <c r="Y52" s="33"/>
      <c r="Z52" s="33"/>
      <c r="AA52" s="33"/>
      <c r="AC52" s="131" t="s">
        <v>97</v>
      </c>
      <c r="AD52" s="131"/>
      <c r="AE52" s="132"/>
      <c r="AF52" s="98" t="s">
        <v>82</v>
      </c>
      <c r="AG52" s="99" t="s">
        <v>83</v>
      </c>
      <c r="AH52" s="79"/>
      <c r="AI52" s="79"/>
      <c r="AJ52" s="79"/>
      <c r="AK52" s="79"/>
      <c r="AL52" s="79"/>
      <c r="AM52" s="79"/>
      <c r="AN52" s="79"/>
      <c r="AO52" s="79"/>
    </row>
    <row r="53" spans="2:41" ht="9.75" customHeight="1" thickTop="1">
      <c r="B53" s="49" t="s">
        <v>85</v>
      </c>
      <c r="C53" s="77" t="s">
        <v>86</v>
      </c>
      <c r="D53" s="49">
        <f>IF(N47="","",N47)</f>
        <v>11</v>
      </c>
      <c r="E53" s="60" t="str">
        <f t="shared" si="5"/>
        <v>-</v>
      </c>
      <c r="F53" s="43">
        <f>IF(L47="","",L47)</f>
        <v>2</v>
      </c>
      <c r="G53" s="218" t="str">
        <f>IF(O47="","",IF(O47="○","×",IF(O47="×","○")))</f>
        <v>○</v>
      </c>
      <c r="H53" s="50">
        <f>IF(N50="","",N50)</f>
        <v>4</v>
      </c>
      <c r="I53" s="36" t="str">
        <f>IF(H53="","","-")</f>
        <v>-</v>
      </c>
      <c r="J53" s="43">
        <f>IF(L50="","",L50)</f>
        <v>11</v>
      </c>
      <c r="K53" s="218" t="str">
        <f>IF(O50="","",IF(O50="○","×",IF(O50="×","○")))</f>
        <v>×</v>
      </c>
      <c r="L53" s="196"/>
      <c r="M53" s="197"/>
      <c r="N53" s="197"/>
      <c r="O53" s="198"/>
      <c r="P53" s="205" t="s">
        <v>64</v>
      </c>
      <c r="Q53" s="206"/>
      <c r="R53" s="206"/>
      <c r="S53" s="207"/>
      <c r="T53"/>
      <c r="U53" s="32"/>
      <c r="V53" s="33"/>
      <c r="W53" s="32"/>
      <c r="X53" s="33"/>
      <c r="Y53" s="33"/>
      <c r="Z53" s="33"/>
      <c r="AA53" s="33"/>
      <c r="AC53" s="131"/>
      <c r="AD53" s="131"/>
      <c r="AE53" s="132"/>
      <c r="AF53" s="100" t="s">
        <v>84</v>
      </c>
      <c r="AG53" s="101" t="s">
        <v>83</v>
      </c>
      <c r="AH53" s="80"/>
      <c r="AI53" s="80">
        <v>11</v>
      </c>
      <c r="AJ53" s="81">
        <v>11</v>
      </c>
      <c r="AK53" s="82"/>
      <c r="AL53" s="82"/>
      <c r="AM53" s="82"/>
      <c r="AN53" s="79"/>
      <c r="AO53" s="79"/>
    </row>
    <row r="54" spans="2:41" ht="9.75" customHeight="1" thickBot="1">
      <c r="B54" s="49" t="s">
        <v>210</v>
      </c>
      <c r="C54" s="70" t="s">
        <v>86</v>
      </c>
      <c r="D54" s="49">
        <f>IF(N48="","",N48)</f>
        <v>11</v>
      </c>
      <c r="E54" s="36" t="str">
        <f t="shared" si="5"/>
        <v>-</v>
      </c>
      <c r="F54" s="43">
        <f>IF(L48="","",L48)</f>
        <v>0</v>
      </c>
      <c r="G54" s="219"/>
      <c r="H54" s="50">
        <f>IF(N51="","",N51)</f>
        <v>8</v>
      </c>
      <c r="I54" s="36" t="str">
        <f>IF(H54="","","-")</f>
        <v>-</v>
      </c>
      <c r="J54" s="43">
        <f>IF(L51="","",L51)</f>
        <v>11</v>
      </c>
      <c r="K54" s="219"/>
      <c r="L54" s="199"/>
      <c r="M54" s="200"/>
      <c r="N54" s="200"/>
      <c r="O54" s="201"/>
      <c r="P54" s="208"/>
      <c r="Q54" s="209"/>
      <c r="R54" s="209"/>
      <c r="S54" s="210"/>
      <c r="T54"/>
      <c r="U54" s="32">
        <f>COUNTIF(D53:O55,"○")</f>
        <v>1</v>
      </c>
      <c r="V54" s="33">
        <f>COUNTIF(D53:O55,"×")</f>
        <v>1</v>
      </c>
      <c r="W54" s="32"/>
      <c r="X54" s="33"/>
      <c r="Y54" s="33"/>
      <c r="Z54" s="33"/>
      <c r="AA54" s="33"/>
      <c r="AE54" s="108"/>
      <c r="AF54" s="83"/>
      <c r="AG54" s="83"/>
      <c r="AH54" s="84"/>
      <c r="AI54" s="84"/>
      <c r="AJ54" s="85"/>
      <c r="AK54" s="82"/>
      <c r="AL54" s="82"/>
      <c r="AM54" s="82"/>
      <c r="AN54" s="79"/>
      <c r="AO54" s="79"/>
    </row>
    <row r="55" spans="2:41" ht="9.75" customHeight="1" thickBot="1" thickTop="1">
      <c r="B55" s="63"/>
      <c r="C55" s="78"/>
      <c r="D55" s="63">
        <f>IF(N49="","",N49)</f>
      </c>
      <c r="E55" s="64">
        <f t="shared" si="5"/>
      </c>
      <c r="F55" s="65">
        <f>IF(L49="","",L49)</f>
      </c>
      <c r="G55" s="220"/>
      <c r="H55" s="66">
        <f>IF(N52="","",N52)</f>
      </c>
      <c r="I55" s="64">
        <f>IF(H55="","","-")</f>
      </c>
      <c r="J55" s="65">
        <f>IF(L52="","",L52)</f>
      </c>
      <c r="K55" s="220"/>
      <c r="L55" s="202"/>
      <c r="M55" s="203"/>
      <c r="N55" s="203"/>
      <c r="O55" s="204"/>
      <c r="P55" s="211" t="s">
        <v>77</v>
      </c>
      <c r="Q55" s="212"/>
      <c r="R55" s="213" t="s">
        <v>62</v>
      </c>
      <c r="S55" s="214"/>
      <c r="T55"/>
      <c r="U55" s="57"/>
      <c r="V55" s="58"/>
      <c r="W55" s="57"/>
      <c r="X55" s="58"/>
      <c r="Y55" s="33"/>
      <c r="Z55" s="33"/>
      <c r="AA55" s="33"/>
      <c r="AE55" s="108"/>
      <c r="AF55" s="86"/>
      <c r="AG55" s="86"/>
      <c r="AH55" s="84"/>
      <c r="AI55" s="84"/>
      <c r="AJ55" s="87"/>
      <c r="AK55" s="88"/>
      <c r="AL55" s="80"/>
      <c r="AM55" s="80"/>
      <c r="AN55" s="89"/>
      <c r="AO55" s="90"/>
    </row>
    <row r="56" spans="25:41" ht="9.75" customHeight="1" thickBot="1">
      <c r="Y56" s="2"/>
      <c r="Z56" s="2"/>
      <c r="AA56" s="2"/>
      <c r="AC56" s="131" t="s">
        <v>99</v>
      </c>
      <c r="AD56" s="131"/>
      <c r="AE56" s="132"/>
      <c r="AF56" s="102" t="s">
        <v>95</v>
      </c>
      <c r="AG56" s="99" t="s">
        <v>86</v>
      </c>
      <c r="AH56" s="91"/>
      <c r="AI56" s="91">
        <v>1</v>
      </c>
      <c r="AJ56" s="92">
        <v>4</v>
      </c>
      <c r="AK56" s="93"/>
      <c r="AL56" s="84"/>
      <c r="AM56" s="84"/>
      <c r="AN56" s="89"/>
      <c r="AO56" s="90"/>
    </row>
    <row r="57" spans="2:42" ht="9.75" customHeight="1">
      <c r="B57" s="260" t="s">
        <v>88</v>
      </c>
      <c r="C57" s="261"/>
      <c r="D57" s="264" t="str">
        <f>B59</f>
        <v>大久保宏茂</v>
      </c>
      <c r="E57" s="250"/>
      <c r="F57" s="250"/>
      <c r="G57" s="248"/>
      <c r="H57" s="249" t="str">
        <f>B62</f>
        <v>青木裕嗣</v>
      </c>
      <c r="I57" s="250"/>
      <c r="J57" s="250"/>
      <c r="K57" s="248"/>
      <c r="L57" s="249" t="str">
        <f>B65</f>
        <v>松本浩之</v>
      </c>
      <c r="M57" s="250"/>
      <c r="N57" s="250"/>
      <c r="O57" s="248"/>
      <c r="P57" s="251" t="s">
        <v>47</v>
      </c>
      <c r="Q57" s="252"/>
      <c r="R57" s="252"/>
      <c r="S57" s="253"/>
      <c r="T57"/>
      <c r="U57" s="269" t="s">
        <v>48</v>
      </c>
      <c r="V57" s="270"/>
      <c r="W57" s="269" t="s">
        <v>49</v>
      </c>
      <c r="X57" s="270"/>
      <c r="Y57" s="265"/>
      <c r="Z57" s="265"/>
      <c r="AA57" s="265"/>
      <c r="AC57" s="131"/>
      <c r="AD57" s="131"/>
      <c r="AE57" s="132"/>
      <c r="AF57" s="103" t="s">
        <v>75</v>
      </c>
      <c r="AG57" s="101" t="s">
        <v>76</v>
      </c>
      <c r="AH57" s="82"/>
      <c r="AI57" s="82"/>
      <c r="AJ57" s="82"/>
      <c r="AK57" s="84"/>
      <c r="AL57" s="84"/>
      <c r="AM57" s="84"/>
      <c r="AN57" s="94"/>
      <c r="AO57" s="84"/>
      <c r="AP57" s="107" t="s">
        <v>101</v>
      </c>
    </row>
    <row r="58" spans="2:43" ht="9.75" customHeight="1" thickBot="1">
      <c r="B58" s="262"/>
      <c r="C58" s="263"/>
      <c r="D58" s="254" t="str">
        <f>B60</f>
        <v>久保敬志</v>
      </c>
      <c r="E58" s="217"/>
      <c r="F58" s="217"/>
      <c r="G58" s="220"/>
      <c r="H58" s="255" t="str">
        <f>B63</f>
        <v>村上洸太</v>
      </c>
      <c r="I58" s="217"/>
      <c r="J58" s="217"/>
      <c r="K58" s="220"/>
      <c r="L58" s="255" t="str">
        <f>B66</f>
        <v>豊田裕也</v>
      </c>
      <c r="M58" s="217"/>
      <c r="N58" s="217"/>
      <c r="O58" s="220"/>
      <c r="P58" s="257" t="s">
        <v>51</v>
      </c>
      <c r="Q58" s="258"/>
      <c r="R58" s="258"/>
      <c r="S58" s="259"/>
      <c r="T58"/>
      <c r="U58" s="21" t="s">
        <v>52</v>
      </c>
      <c r="V58" s="22" t="s">
        <v>53</v>
      </c>
      <c r="W58" s="21" t="s">
        <v>54</v>
      </c>
      <c r="X58" s="22" t="s">
        <v>55</v>
      </c>
      <c r="Y58" s="118"/>
      <c r="Z58" s="118"/>
      <c r="AA58" s="118"/>
      <c r="AE58" s="109"/>
      <c r="AF58" s="86"/>
      <c r="AG58" s="86"/>
      <c r="AH58" s="82"/>
      <c r="AI58" s="82"/>
      <c r="AJ58" s="82"/>
      <c r="AK58" s="84"/>
      <c r="AL58" s="84"/>
      <c r="AM58" s="84">
        <v>11</v>
      </c>
      <c r="AN58" s="95">
        <v>7</v>
      </c>
      <c r="AO58" s="96">
        <v>11</v>
      </c>
      <c r="AP58" s="98" t="s">
        <v>82</v>
      </c>
      <c r="AQ58" s="99" t="s">
        <v>83</v>
      </c>
    </row>
    <row r="59" spans="2:43" ht="9.75" customHeight="1">
      <c r="B59" s="69" t="s">
        <v>89</v>
      </c>
      <c r="C59" s="70" t="s">
        <v>91</v>
      </c>
      <c r="D59" s="240"/>
      <c r="E59" s="241"/>
      <c r="F59" s="241"/>
      <c r="G59" s="242"/>
      <c r="H59" s="24">
        <v>11</v>
      </c>
      <c r="I59" s="25" t="str">
        <f>IF(H59="","","-")</f>
        <v>-</v>
      </c>
      <c r="J59" s="71">
        <v>5</v>
      </c>
      <c r="K59" s="266" t="s">
        <v>61</v>
      </c>
      <c r="L59" s="27">
        <v>11</v>
      </c>
      <c r="M59" s="28" t="str">
        <f aca="true" t="shared" si="6" ref="M59:M64">IF(L59="","","-")</f>
        <v>-</v>
      </c>
      <c r="N59" s="29">
        <v>7</v>
      </c>
      <c r="O59" s="248" t="s">
        <v>61</v>
      </c>
      <c r="P59" s="237" t="s">
        <v>62</v>
      </c>
      <c r="Q59" s="238"/>
      <c r="R59" s="238"/>
      <c r="S59" s="239"/>
      <c r="T59"/>
      <c r="U59" s="32"/>
      <c r="V59" s="33"/>
      <c r="W59" s="32"/>
      <c r="X59" s="33"/>
      <c r="Y59" s="33"/>
      <c r="Z59" s="33"/>
      <c r="AA59" s="33"/>
      <c r="AE59" s="108"/>
      <c r="AF59" s="86"/>
      <c r="AG59" s="86"/>
      <c r="AH59" s="82"/>
      <c r="AI59" s="82"/>
      <c r="AJ59" s="82"/>
      <c r="AK59" s="84"/>
      <c r="AL59" s="84"/>
      <c r="AM59" s="87">
        <v>0</v>
      </c>
      <c r="AN59" s="93">
        <v>11</v>
      </c>
      <c r="AO59" s="84">
        <v>4</v>
      </c>
      <c r="AP59" s="100" t="s">
        <v>84</v>
      </c>
      <c r="AQ59" s="101" t="s">
        <v>83</v>
      </c>
    </row>
    <row r="60" spans="2:41" ht="9.75" customHeight="1" thickBot="1">
      <c r="B60" s="69" t="s">
        <v>90</v>
      </c>
      <c r="C60" s="70" t="s">
        <v>91</v>
      </c>
      <c r="D60" s="243"/>
      <c r="E60" s="200"/>
      <c r="F60" s="200"/>
      <c r="G60" s="201"/>
      <c r="H60" s="24">
        <v>11</v>
      </c>
      <c r="I60" s="25" t="str">
        <f>IF(H60="","","-")</f>
        <v>-</v>
      </c>
      <c r="J60" s="35">
        <v>0</v>
      </c>
      <c r="K60" s="267"/>
      <c r="L60" s="27">
        <v>11</v>
      </c>
      <c r="M60" s="36" t="str">
        <f t="shared" si="6"/>
        <v>-</v>
      </c>
      <c r="N60" s="31">
        <v>4</v>
      </c>
      <c r="O60" s="219"/>
      <c r="P60" s="208"/>
      <c r="Q60" s="209"/>
      <c r="R60" s="209"/>
      <c r="S60" s="210"/>
      <c r="T60"/>
      <c r="U60" s="32">
        <f>COUNTIF(D59:O61,"○")</f>
        <v>2</v>
      </c>
      <c r="V60" s="33">
        <f>COUNTIF(D59:O61,"×")</f>
        <v>0</v>
      </c>
      <c r="W60" s="32"/>
      <c r="X60" s="33"/>
      <c r="Y60" s="33"/>
      <c r="Z60" s="33"/>
      <c r="AA60" s="33"/>
      <c r="AC60" s="131" t="s">
        <v>100</v>
      </c>
      <c r="AD60" s="131"/>
      <c r="AE60" s="132"/>
      <c r="AF60" s="102" t="s">
        <v>85</v>
      </c>
      <c r="AG60" s="99" t="s">
        <v>86</v>
      </c>
      <c r="AH60" s="82"/>
      <c r="AI60" s="82"/>
      <c r="AJ60" s="82"/>
      <c r="AK60" s="84"/>
      <c r="AL60" s="84"/>
      <c r="AM60" s="87"/>
      <c r="AN60" s="82"/>
      <c r="AO60" s="82"/>
    </row>
    <row r="61" spans="2:41" ht="9.75" customHeight="1" thickTop="1">
      <c r="B61" s="52"/>
      <c r="C61" s="72"/>
      <c r="D61" s="244"/>
      <c r="E61" s="234"/>
      <c r="F61" s="234"/>
      <c r="G61" s="235"/>
      <c r="H61" s="37"/>
      <c r="I61" s="25">
        <f>IF(H61="","","-")</f>
      </c>
      <c r="J61" s="38"/>
      <c r="K61" s="268"/>
      <c r="L61" s="39"/>
      <c r="M61" s="40">
        <f t="shared" si="6"/>
      </c>
      <c r="N61" s="41"/>
      <c r="O61" s="232"/>
      <c r="P61" s="221" t="s">
        <v>64</v>
      </c>
      <c r="Q61" s="222"/>
      <c r="R61" s="223" t="s">
        <v>66</v>
      </c>
      <c r="S61" s="224"/>
      <c r="T61"/>
      <c r="U61" s="32"/>
      <c r="V61" s="33"/>
      <c r="W61" s="32"/>
      <c r="X61" s="33"/>
      <c r="Y61" s="33"/>
      <c r="Z61" s="33"/>
      <c r="AA61" s="33"/>
      <c r="AC61" s="131"/>
      <c r="AD61" s="131"/>
      <c r="AE61" s="132"/>
      <c r="AF61" s="103" t="s">
        <v>210</v>
      </c>
      <c r="AG61" s="101" t="s">
        <v>86</v>
      </c>
      <c r="AH61" s="80"/>
      <c r="AI61" s="80">
        <v>5</v>
      </c>
      <c r="AJ61" s="81">
        <v>11</v>
      </c>
      <c r="AK61" s="84">
        <v>11</v>
      </c>
      <c r="AL61" s="84"/>
      <c r="AM61" s="87"/>
      <c r="AN61" s="79"/>
      <c r="AO61" s="79"/>
    </row>
    <row r="62" spans="2:42" ht="9.75" customHeight="1" thickBot="1">
      <c r="B62" s="69" t="s">
        <v>92</v>
      </c>
      <c r="C62" s="73" t="s">
        <v>94</v>
      </c>
      <c r="D62" s="74">
        <f>IF(J59="","",J59)</f>
        <v>5</v>
      </c>
      <c r="E62" s="36" t="str">
        <f aca="true" t="shared" si="7" ref="E62:E67">IF(D62="","","-")</f>
        <v>-</v>
      </c>
      <c r="F62" s="43">
        <f>IF(H59="","",H59)</f>
        <v>11</v>
      </c>
      <c r="G62" s="218" t="str">
        <f>IF(K59="","",IF(K59="○","×",IF(K59="×","○")))</f>
        <v>×</v>
      </c>
      <c r="H62" s="196"/>
      <c r="I62" s="197"/>
      <c r="J62" s="197"/>
      <c r="K62" s="198"/>
      <c r="L62" s="44">
        <v>8</v>
      </c>
      <c r="M62" s="36" t="str">
        <f t="shared" si="6"/>
        <v>-</v>
      </c>
      <c r="N62" s="31">
        <v>11</v>
      </c>
      <c r="O62" s="218" t="s">
        <v>60</v>
      </c>
      <c r="P62" s="205" t="s">
        <v>96</v>
      </c>
      <c r="Q62" s="206"/>
      <c r="R62" s="206"/>
      <c r="S62" s="207"/>
      <c r="T62"/>
      <c r="U62" s="46"/>
      <c r="V62" s="47"/>
      <c r="W62" s="46"/>
      <c r="X62" s="47"/>
      <c r="Y62" s="33"/>
      <c r="Z62" s="33"/>
      <c r="AA62" s="33"/>
      <c r="AE62" s="108"/>
      <c r="AF62" s="86"/>
      <c r="AG62" s="86"/>
      <c r="AH62" s="84"/>
      <c r="AI62" s="84"/>
      <c r="AJ62" s="85"/>
      <c r="AK62" s="84"/>
      <c r="AL62" s="84"/>
      <c r="AM62" s="87"/>
      <c r="AN62" s="79"/>
      <c r="AO62" s="79"/>
      <c r="AP62" s="107" t="s">
        <v>102</v>
      </c>
    </row>
    <row r="63" spans="2:43" ht="9.75" customHeight="1" thickTop="1">
      <c r="B63" s="69" t="s">
        <v>93</v>
      </c>
      <c r="C63" s="75" t="s">
        <v>94</v>
      </c>
      <c r="D63" s="49">
        <f>IF(J60="","",J60)</f>
        <v>0</v>
      </c>
      <c r="E63" s="36" t="str">
        <f t="shared" si="7"/>
        <v>-</v>
      </c>
      <c r="F63" s="43">
        <f>IF(H60="","",H60)</f>
        <v>11</v>
      </c>
      <c r="G63" s="219"/>
      <c r="H63" s="199"/>
      <c r="I63" s="200"/>
      <c r="J63" s="200"/>
      <c r="K63" s="201"/>
      <c r="L63" s="44">
        <v>2</v>
      </c>
      <c r="M63" s="36" t="str">
        <f t="shared" si="6"/>
        <v>-</v>
      </c>
      <c r="N63" s="31">
        <v>11</v>
      </c>
      <c r="O63" s="219"/>
      <c r="P63" s="208"/>
      <c r="Q63" s="209"/>
      <c r="R63" s="209"/>
      <c r="S63" s="210"/>
      <c r="T63"/>
      <c r="U63" s="32">
        <f>COUNTIF(D62:O64,"○")</f>
        <v>0</v>
      </c>
      <c r="V63" s="33">
        <f>COUNTIF(D62:O64,"×")</f>
        <v>2</v>
      </c>
      <c r="W63" s="32"/>
      <c r="X63" s="33"/>
      <c r="Y63" s="33"/>
      <c r="Z63" s="33"/>
      <c r="AA63" s="33"/>
      <c r="AE63" s="108"/>
      <c r="AF63" s="86"/>
      <c r="AG63" s="86"/>
      <c r="AH63" s="84"/>
      <c r="AI63" s="84"/>
      <c r="AJ63" s="104"/>
      <c r="AK63" s="80"/>
      <c r="AL63" s="80"/>
      <c r="AM63" s="80"/>
      <c r="AN63" s="79"/>
      <c r="AO63" s="79"/>
      <c r="AP63" s="102" t="s">
        <v>85</v>
      </c>
      <c r="AQ63" s="99" t="s">
        <v>86</v>
      </c>
    </row>
    <row r="64" spans="2:43" ht="9.75" customHeight="1">
      <c r="B64" s="52"/>
      <c r="C64" s="76"/>
      <c r="D64" s="52">
        <f>IF(J61="","",J61)</f>
      </c>
      <c r="E64" s="36">
        <f t="shared" si="7"/>
      </c>
      <c r="F64" s="53">
        <f>IF(H61="","",H61)</f>
      </c>
      <c r="G64" s="232"/>
      <c r="H64" s="233"/>
      <c r="I64" s="234"/>
      <c r="J64" s="234"/>
      <c r="K64" s="235"/>
      <c r="L64" s="54"/>
      <c r="M64" s="36">
        <f t="shared" si="6"/>
      </c>
      <c r="N64" s="55"/>
      <c r="O64" s="232"/>
      <c r="P64" s="221" t="s">
        <v>66</v>
      </c>
      <c r="Q64" s="222"/>
      <c r="R64" s="223" t="s">
        <v>64</v>
      </c>
      <c r="S64" s="224"/>
      <c r="T64"/>
      <c r="U64" s="57"/>
      <c r="V64" s="58"/>
      <c r="W64" s="57"/>
      <c r="X64" s="58"/>
      <c r="Y64" s="33"/>
      <c r="Z64" s="33"/>
      <c r="AA64" s="33"/>
      <c r="AC64" s="131" t="s">
        <v>98</v>
      </c>
      <c r="AD64" s="131"/>
      <c r="AE64" s="132"/>
      <c r="AF64" s="98" t="s">
        <v>89</v>
      </c>
      <c r="AG64" s="99" t="s">
        <v>91</v>
      </c>
      <c r="AH64" s="105"/>
      <c r="AI64" s="105">
        <v>11</v>
      </c>
      <c r="AJ64" s="106">
        <v>9</v>
      </c>
      <c r="AK64" s="84">
        <v>6</v>
      </c>
      <c r="AL64" s="84"/>
      <c r="AM64" s="84"/>
      <c r="AN64" s="79"/>
      <c r="AO64" s="79"/>
      <c r="AP64" s="103" t="s">
        <v>87</v>
      </c>
      <c r="AQ64" s="101" t="s">
        <v>86</v>
      </c>
    </row>
    <row r="65" spans="2:41" ht="9.75" customHeight="1">
      <c r="B65" s="49" t="s">
        <v>95</v>
      </c>
      <c r="C65" s="77" t="s">
        <v>86</v>
      </c>
      <c r="D65" s="49">
        <f>IF(N59="","",N59)</f>
        <v>7</v>
      </c>
      <c r="E65" s="60" t="str">
        <f t="shared" si="7"/>
        <v>-</v>
      </c>
      <c r="F65" s="43">
        <f>IF(L59="","",L59)</f>
        <v>11</v>
      </c>
      <c r="G65" s="218" t="str">
        <f>IF(O59="","",IF(O59="○","×",IF(O59="×","○")))</f>
        <v>×</v>
      </c>
      <c r="H65" s="50">
        <f>IF(N62="","",N62)</f>
        <v>11</v>
      </c>
      <c r="I65" s="36" t="str">
        <f>IF(H65="","","-")</f>
        <v>-</v>
      </c>
      <c r="J65" s="43">
        <f>IF(L62="","",L62)</f>
        <v>8</v>
      </c>
      <c r="K65" s="218" t="str">
        <f>IF(O62="","",IF(O62="○","×",IF(O62="×","○")))</f>
        <v>○</v>
      </c>
      <c r="L65" s="196"/>
      <c r="M65" s="197"/>
      <c r="N65" s="197"/>
      <c r="O65" s="198"/>
      <c r="P65" s="205" t="s">
        <v>64</v>
      </c>
      <c r="Q65" s="206"/>
      <c r="R65" s="206"/>
      <c r="S65" s="207"/>
      <c r="T65"/>
      <c r="U65" s="32"/>
      <c r="V65" s="33"/>
      <c r="W65" s="32"/>
      <c r="X65" s="33"/>
      <c r="Y65" s="33"/>
      <c r="Z65" s="33"/>
      <c r="AA65" s="33"/>
      <c r="AC65" s="131"/>
      <c r="AD65" s="131"/>
      <c r="AE65" s="132"/>
      <c r="AF65" s="100" t="s">
        <v>90</v>
      </c>
      <c r="AG65" s="101" t="s">
        <v>91</v>
      </c>
      <c r="AH65" s="79"/>
      <c r="AI65" s="79"/>
      <c r="AJ65" s="79"/>
      <c r="AK65" s="79"/>
      <c r="AL65" s="79"/>
      <c r="AM65" s="79"/>
      <c r="AN65" s="79"/>
      <c r="AO65" s="79"/>
    </row>
    <row r="66" spans="2:27" ht="9.75" customHeight="1">
      <c r="B66" s="49" t="s">
        <v>75</v>
      </c>
      <c r="C66" s="70" t="s">
        <v>76</v>
      </c>
      <c r="D66" s="49">
        <f>IF(N60="","",N60)</f>
        <v>4</v>
      </c>
      <c r="E66" s="36" t="str">
        <f t="shared" si="7"/>
        <v>-</v>
      </c>
      <c r="F66" s="43">
        <f>IF(L60="","",L60)</f>
        <v>11</v>
      </c>
      <c r="G66" s="219"/>
      <c r="H66" s="50">
        <f>IF(N63="","",N63)</f>
        <v>11</v>
      </c>
      <c r="I66" s="36" t="str">
        <f>IF(H66="","","-")</f>
        <v>-</v>
      </c>
      <c r="J66" s="43">
        <f>IF(L63="","",L63)</f>
        <v>2</v>
      </c>
      <c r="K66" s="219"/>
      <c r="L66" s="199"/>
      <c r="M66" s="200"/>
      <c r="N66" s="200"/>
      <c r="O66" s="201"/>
      <c r="P66" s="208"/>
      <c r="Q66" s="209"/>
      <c r="R66" s="209"/>
      <c r="S66" s="210"/>
      <c r="T66"/>
      <c r="U66" s="32">
        <f>COUNTIF(D65:O67,"○")</f>
        <v>1</v>
      </c>
      <c r="V66" s="33">
        <f>COUNTIF(D65:O67,"×")</f>
        <v>1</v>
      </c>
      <c r="W66" s="32"/>
      <c r="X66" s="33"/>
      <c r="Y66" s="33"/>
      <c r="Z66" s="33"/>
      <c r="AA66" s="33"/>
    </row>
    <row r="67" spans="2:27" ht="9.75" customHeight="1" thickBot="1">
      <c r="B67" s="63"/>
      <c r="C67" s="78"/>
      <c r="D67" s="63">
        <f>IF(N61="","",N61)</f>
      </c>
      <c r="E67" s="64">
        <f t="shared" si="7"/>
      </c>
      <c r="F67" s="65">
        <f>IF(L61="","",L61)</f>
      </c>
      <c r="G67" s="220"/>
      <c r="H67" s="66">
        <f>IF(N64="","",N64)</f>
      </c>
      <c r="I67" s="64">
        <f>IF(H67="","","-")</f>
      </c>
      <c r="J67" s="65">
        <f>IF(L64="","",L64)</f>
      </c>
      <c r="K67" s="220"/>
      <c r="L67" s="202"/>
      <c r="M67" s="203"/>
      <c r="N67" s="203"/>
      <c r="O67" s="204"/>
      <c r="P67" s="211" t="s">
        <v>77</v>
      </c>
      <c r="Q67" s="212"/>
      <c r="R67" s="213" t="s">
        <v>62</v>
      </c>
      <c r="S67" s="214"/>
      <c r="T67"/>
      <c r="U67" s="57"/>
      <c r="V67" s="58"/>
      <c r="W67" s="57"/>
      <c r="X67" s="58"/>
      <c r="Y67" s="33"/>
      <c r="Z67" s="33"/>
      <c r="AA67" s="33"/>
    </row>
    <row r="68" ht="9.75" customHeight="1"/>
    <row r="69" ht="9.75" customHeight="1"/>
    <row r="70" ht="9.75" customHeight="1" thickBot="1"/>
    <row r="71" spans="2:36" ht="9.75" customHeight="1">
      <c r="B71" s="260" t="s">
        <v>108</v>
      </c>
      <c r="C71" s="261"/>
      <c r="D71" s="264" t="str">
        <f>B73</f>
        <v>井原勇貴</v>
      </c>
      <c r="E71" s="250"/>
      <c r="F71" s="250"/>
      <c r="G71" s="248"/>
      <c r="H71" s="249" t="str">
        <f>B76</f>
        <v>高木</v>
      </c>
      <c r="I71" s="250"/>
      <c r="J71" s="250"/>
      <c r="K71" s="248"/>
      <c r="L71" s="249" t="str">
        <f>B79</f>
        <v>菰田剛士</v>
      </c>
      <c r="M71" s="250"/>
      <c r="N71" s="250"/>
      <c r="O71" s="248"/>
      <c r="P71" s="249" t="str">
        <f>B82</f>
        <v>坂上慶次</v>
      </c>
      <c r="Q71" s="250"/>
      <c r="R71" s="250"/>
      <c r="S71" s="248"/>
      <c r="T71" s="249" t="str">
        <f>B85</f>
        <v>石川翔一郎</v>
      </c>
      <c r="U71" s="250"/>
      <c r="V71" s="250"/>
      <c r="W71" s="236"/>
      <c r="X71" s="251" t="s">
        <v>47</v>
      </c>
      <c r="Y71" s="252"/>
      <c r="Z71" s="252"/>
      <c r="AA71" s="253"/>
      <c r="AB71" s="79"/>
      <c r="AC71" s="265"/>
      <c r="AD71" s="265"/>
      <c r="AE71" s="33"/>
      <c r="AF71" s="33"/>
      <c r="AG71" s="33"/>
      <c r="AH71" s="33"/>
      <c r="AI71" s="33"/>
      <c r="AJ71"/>
    </row>
    <row r="72" spans="2:36" ht="9.75" customHeight="1" thickBot="1">
      <c r="B72" s="262"/>
      <c r="C72" s="263"/>
      <c r="D72" s="254" t="str">
        <f>B74</f>
        <v>杉尾翔</v>
      </c>
      <c r="E72" s="217"/>
      <c r="F72" s="217"/>
      <c r="G72" s="220"/>
      <c r="H72" s="255" t="str">
        <f>B77</f>
        <v>鈴木</v>
      </c>
      <c r="I72" s="217"/>
      <c r="J72" s="217"/>
      <c r="K72" s="220"/>
      <c r="L72" s="255" t="str">
        <f>B80</f>
        <v>山本隼也</v>
      </c>
      <c r="M72" s="217"/>
      <c r="N72" s="217"/>
      <c r="O72" s="220"/>
      <c r="P72" s="255" t="str">
        <f>B83</f>
        <v>南智也</v>
      </c>
      <c r="Q72" s="217"/>
      <c r="R72" s="217"/>
      <c r="S72" s="220"/>
      <c r="T72" s="255" t="str">
        <f>B86</f>
        <v>浅野徹也</v>
      </c>
      <c r="U72" s="217"/>
      <c r="V72" s="217"/>
      <c r="W72" s="256"/>
      <c r="X72" s="257" t="s">
        <v>51</v>
      </c>
      <c r="Y72" s="258"/>
      <c r="Z72" s="258"/>
      <c r="AA72" s="259"/>
      <c r="AB72" s="79"/>
      <c r="AC72" s="118"/>
      <c r="AD72" s="118"/>
      <c r="AE72" s="118"/>
      <c r="AF72" s="118"/>
      <c r="AG72" s="118"/>
      <c r="AH72" s="118"/>
      <c r="AI72" s="118"/>
      <c r="AJ72"/>
    </row>
    <row r="73" spans="2:36" ht="9.75" customHeight="1">
      <c r="B73" s="69" t="s">
        <v>109</v>
      </c>
      <c r="C73" s="70" t="s">
        <v>110</v>
      </c>
      <c r="D73" s="240"/>
      <c r="E73" s="241"/>
      <c r="F73" s="241"/>
      <c r="G73" s="242"/>
      <c r="H73" s="27">
        <v>11</v>
      </c>
      <c r="I73" s="36" t="str">
        <f>IF(H73="","","-")</f>
        <v>-</v>
      </c>
      <c r="J73" s="51">
        <v>2</v>
      </c>
      <c r="K73" s="245" t="s">
        <v>104</v>
      </c>
      <c r="L73" s="27">
        <v>11</v>
      </c>
      <c r="M73" s="28" t="str">
        <f aca="true" t="shared" si="8" ref="M73:M78">IF(L73="","","-")</f>
        <v>-</v>
      </c>
      <c r="N73" s="29">
        <v>4</v>
      </c>
      <c r="O73" s="248" t="s">
        <v>105</v>
      </c>
      <c r="P73" s="27">
        <v>11</v>
      </c>
      <c r="Q73" s="28" t="str">
        <f aca="true" t="shared" si="9" ref="Q73:Q81">IF(P73="","","-")</f>
        <v>-</v>
      </c>
      <c r="R73" s="29">
        <v>2</v>
      </c>
      <c r="S73" s="248" t="s">
        <v>106</v>
      </c>
      <c r="T73" s="27">
        <v>11</v>
      </c>
      <c r="U73" s="28" t="str">
        <f aca="true" t="shared" si="10" ref="U73:U84">IF(T73="","","-")</f>
        <v>-</v>
      </c>
      <c r="V73" s="29">
        <v>0</v>
      </c>
      <c r="W73" s="236" t="s">
        <v>61</v>
      </c>
      <c r="X73" s="237" t="s">
        <v>62</v>
      </c>
      <c r="Y73" s="238"/>
      <c r="Z73" s="238"/>
      <c r="AA73" s="239"/>
      <c r="AB73" s="79"/>
      <c r="AC73" s="33"/>
      <c r="AD73" s="33"/>
      <c r="AE73" s="33"/>
      <c r="AF73" s="33"/>
      <c r="AG73" s="33"/>
      <c r="AH73" s="33"/>
      <c r="AI73" s="33"/>
      <c r="AJ73"/>
    </row>
    <row r="74" spans="2:36" ht="9.75" customHeight="1">
      <c r="B74" s="69" t="s">
        <v>111</v>
      </c>
      <c r="C74" s="70" t="s">
        <v>94</v>
      </c>
      <c r="D74" s="243"/>
      <c r="E74" s="200"/>
      <c r="F74" s="200"/>
      <c r="G74" s="201"/>
      <c r="H74" s="27">
        <v>11</v>
      </c>
      <c r="I74" s="36" t="str">
        <f>IF(H74="","","-")</f>
        <v>-</v>
      </c>
      <c r="J74" s="111">
        <v>3</v>
      </c>
      <c r="K74" s="246"/>
      <c r="L74" s="27">
        <v>11</v>
      </c>
      <c r="M74" s="36" t="str">
        <f t="shared" si="8"/>
        <v>-</v>
      </c>
      <c r="N74" s="31">
        <v>3</v>
      </c>
      <c r="O74" s="219"/>
      <c r="P74" s="27">
        <v>11</v>
      </c>
      <c r="Q74" s="36" t="str">
        <f t="shared" si="9"/>
        <v>-</v>
      </c>
      <c r="R74" s="31">
        <v>4</v>
      </c>
      <c r="S74" s="219"/>
      <c r="T74" s="27">
        <v>11</v>
      </c>
      <c r="U74" s="36" t="str">
        <f t="shared" si="10"/>
        <v>-</v>
      </c>
      <c r="V74" s="31">
        <v>8</v>
      </c>
      <c r="W74" s="230"/>
      <c r="X74" s="208"/>
      <c r="Y74" s="209"/>
      <c r="Z74" s="209"/>
      <c r="AA74" s="210"/>
      <c r="AB74" s="79"/>
      <c r="AC74" s="33"/>
      <c r="AD74" s="33"/>
      <c r="AE74" s="33"/>
      <c r="AF74" s="110" t="s">
        <v>147</v>
      </c>
      <c r="AG74" s="33"/>
      <c r="AH74" s="33"/>
      <c r="AI74" s="33"/>
      <c r="AJ74"/>
    </row>
    <row r="75" spans="2:36" ht="9.75" customHeight="1">
      <c r="B75" s="52"/>
      <c r="C75" s="72"/>
      <c r="D75" s="244"/>
      <c r="E75" s="234"/>
      <c r="F75" s="234"/>
      <c r="G75" s="235"/>
      <c r="H75" s="112"/>
      <c r="I75" s="36">
        <f>IF(H75="","","-")</f>
      </c>
      <c r="J75" s="41"/>
      <c r="K75" s="247"/>
      <c r="L75" s="39"/>
      <c r="M75" s="40">
        <f t="shared" si="8"/>
      </c>
      <c r="N75" s="41"/>
      <c r="O75" s="232"/>
      <c r="P75" s="27"/>
      <c r="Q75" s="36">
        <f t="shared" si="9"/>
      </c>
      <c r="R75" s="31"/>
      <c r="S75" s="232"/>
      <c r="T75" s="27"/>
      <c r="U75" s="36">
        <f t="shared" si="10"/>
      </c>
      <c r="V75" s="31"/>
      <c r="W75" s="231"/>
      <c r="X75" s="221" t="s">
        <v>67</v>
      </c>
      <c r="Y75" s="222"/>
      <c r="Z75" s="223" t="s">
        <v>66</v>
      </c>
      <c r="AA75" s="224"/>
      <c r="AB75" s="79"/>
      <c r="AC75" s="33"/>
      <c r="AD75" s="33"/>
      <c r="AE75" s="33"/>
      <c r="AF75" s="98" t="s">
        <v>109</v>
      </c>
      <c r="AG75" s="99" t="s">
        <v>110</v>
      </c>
      <c r="AH75" s="33"/>
      <c r="AI75" s="33"/>
      <c r="AJ75"/>
    </row>
    <row r="76" spans="2:36" ht="9.75" customHeight="1">
      <c r="B76" s="69" t="s">
        <v>112</v>
      </c>
      <c r="C76" s="73" t="s">
        <v>114</v>
      </c>
      <c r="D76" s="74">
        <f>IF(J73="","",J73)</f>
        <v>2</v>
      </c>
      <c r="E76" s="36" t="str">
        <f aca="true" t="shared" si="11" ref="E76:E87">IF(D76="","","-")</f>
        <v>-</v>
      </c>
      <c r="F76" s="43">
        <f>IF(H73="","",H73)</f>
        <v>11</v>
      </c>
      <c r="G76" s="218" t="str">
        <f>IF(K73="","",IF(K73="○","×",IF(K73="×","○")))</f>
        <v>×</v>
      </c>
      <c r="H76" s="196"/>
      <c r="I76" s="197"/>
      <c r="J76" s="197"/>
      <c r="K76" s="198"/>
      <c r="L76" s="44">
        <v>3</v>
      </c>
      <c r="M76" s="36" t="str">
        <f t="shared" si="8"/>
        <v>-</v>
      </c>
      <c r="N76" s="31">
        <v>11</v>
      </c>
      <c r="O76" s="219" t="s">
        <v>60</v>
      </c>
      <c r="P76" s="113">
        <v>7</v>
      </c>
      <c r="Q76" s="60" t="str">
        <f t="shared" si="9"/>
        <v>-</v>
      </c>
      <c r="R76" s="114">
        <v>11</v>
      </c>
      <c r="S76" s="218" t="s">
        <v>60</v>
      </c>
      <c r="T76" s="113">
        <v>11</v>
      </c>
      <c r="U76" s="60" t="str">
        <f t="shared" si="10"/>
        <v>-</v>
      </c>
      <c r="V76" s="114">
        <v>8</v>
      </c>
      <c r="W76" s="229" t="s">
        <v>61</v>
      </c>
      <c r="X76" s="205" t="s">
        <v>122</v>
      </c>
      <c r="Y76" s="206"/>
      <c r="Z76" s="206"/>
      <c r="AA76" s="207"/>
      <c r="AB76" s="79"/>
      <c r="AC76" s="33"/>
      <c r="AD76" s="33"/>
      <c r="AE76" s="33"/>
      <c r="AF76" s="100" t="s">
        <v>111</v>
      </c>
      <c r="AG76" s="101" t="s">
        <v>94</v>
      </c>
      <c r="AH76" s="33"/>
      <c r="AI76" s="33"/>
      <c r="AJ76"/>
    </row>
    <row r="77" spans="2:36" ht="9.75" customHeight="1">
      <c r="B77" s="69" t="s">
        <v>113</v>
      </c>
      <c r="C77" s="75" t="s">
        <v>114</v>
      </c>
      <c r="D77" s="49">
        <f>IF(J74="","",J74)</f>
        <v>3</v>
      </c>
      <c r="E77" s="36" t="str">
        <f t="shared" si="11"/>
        <v>-</v>
      </c>
      <c r="F77" s="43">
        <f>IF(H74="","",H74)</f>
        <v>11</v>
      </c>
      <c r="G77" s="219" t="str">
        <f>IF(I74="","",I74)</f>
        <v>-</v>
      </c>
      <c r="H77" s="199"/>
      <c r="I77" s="200"/>
      <c r="J77" s="200"/>
      <c r="K77" s="201"/>
      <c r="L77" s="44">
        <v>14</v>
      </c>
      <c r="M77" s="36" t="str">
        <f t="shared" si="8"/>
        <v>-</v>
      </c>
      <c r="N77" s="31">
        <v>12</v>
      </c>
      <c r="O77" s="219"/>
      <c r="P77" s="27">
        <v>2</v>
      </c>
      <c r="Q77" s="36" t="str">
        <f t="shared" si="9"/>
        <v>-</v>
      </c>
      <c r="R77" s="31">
        <v>11</v>
      </c>
      <c r="S77" s="219"/>
      <c r="T77" s="27">
        <v>4</v>
      </c>
      <c r="U77" s="36" t="str">
        <f t="shared" si="10"/>
        <v>-</v>
      </c>
      <c r="V77" s="31">
        <v>11</v>
      </c>
      <c r="W77" s="230"/>
      <c r="X77" s="208"/>
      <c r="Y77" s="209"/>
      <c r="Z77" s="209"/>
      <c r="AA77" s="210"/>
      <c r="AB77" s="79"/>
      <c r="AC77" s="33"/>
      <c r="AD77" s="33"/>
      <c r="AE77" s="33"/>
      <c r="AF77" s="33"/>
      <c r="AG77" s="33"/>
      <c r="AH77" s="33"/>
      <c r="AI77" s="33"/>
      <c r="AJ77"/>
    </row>
    <row r="78" spans="2:36" ht="9.75" customHeight="1">
      <c r="B78" s="52"/>
      <c r="C78" s="76"/>
      <c r="D78" s="52">
        <f>IF(J75="","",J75)</f>
      </c>
      <c r="E78" s="36">
        <f t="shared" si="11"/>
      </c>
      <c r="F78" s="53">
        <f>IF(H75="","",H75)</f>
      </c>
      <c r="G78" s="232">
        <f>IF(I75="","",I75)</f>
      </c>
      <c r="H78" s="233"/>
      <c r="I78" s="234"/>
      <c r="J78" s="234"/>
      <c r="K78" s="235"/>
      <c r="L78" s="54">
        <v>6</v>
      </c>
      <c r="M78" s="36" t="str">
        <f t="shared" si="8"/>
        <v>-</v>
      </c>
      <c r="N78" s="55">
        <v>11</v>
      </c>
      <c r="O78" s="232"/>
      <c r="P78" s="39"/>
      <c r="Q78" s="40">
        <f t="shared" si="9"/>
      </c>
      <c r="R78" s="41"/>
      <c r="S78" s="232"/>
      <c r="T78" s="39">
        <v>13</v>
      </c>
      <c r="U78" s="40" t="str">
        <f t="shared" si="10"/>
        <v>-</v>
      </c>
      <c r="V78" s="41">
        <v>12</v>
      </c>
      <c r="W78" s="231"/>
      <c r="X78" s="221" t="s">
        <v>62</v>
      </c>
      <c r="Y78" s="222"/>
      <c r="Z78" s="223" t="s">
        <v>96</v>
      </c>
      <c r="AA78" s="224"/>
      <c r="AB78" s="79"/>
      <c r="AC78" s="33"/>
      <c r="AD78" s="33"/>
      <c r="AE78" s="33"/>
      <c r="AF78" s="33"/>
      <c r="AG78" s="33"/>
      <c r="AH78" s="33"/>
      <c r="AI78" s="33"/>
      <c r="AJ78"/>
    </row>
    <row r="79" spans="2:36" ht="9.75" customHeight="1">
      <c r="B79" s="49" t="s">
        <v>115</v>
      </c>
      <c r="C79" s="75" t="s">
        <v>110</v>
      </c>
      <c r="D79" s="49">
        <f>IF(N73="","",N73)</f>
        <v>4</v>
      </c>
      <c r="E79" s="60" t="str">
        <f t="shared" si="11"/>
        <v>-</v>
      </c>
      <c r="F79" s="43">
        <f>IF(L73="","",L73)</f>
        <v>11</v>
      </c>
      <c r="G79" s="218" t="str">
        <f>IF(O73="","",IF(O73="○","×",IF(O73="×","○")))</f>
        <v>×</v>
      </c>
      <c r="H79" s="50">
        <f>IF(N76="","",N76)</f>
        <v>11</v>
      </c>
      <c r="I79" s="36" t="str">
        <f aca="true" t="shared" si="12" ref="I79:I87">IF(H79="","","-")</f>
        <v>-</v>
      </c>
      <c r="J79" s="43">
        <f>IF(L76="","",L76)</f>
        <v>3</v>
      </c>
      <c r="K79" s="218" t="str">
        <f>IF(O76="","",IF(O76="○","×",IF(O76="×","○")))</f>
        <v>○</v>
      </c>
      <c r="L79" s="196"/>
      <c r="M79" s="197"/>
      <c r="N79" s="197"/>
      <c r="O79" s="198"/>
      <c r="P79" s="27">
        <v>11</v>
      </c>
      <c r="Q79" s="36" t="str">
        <f t="shared" si="9"/>
        <v>-</v>
      </c>
      <c r="R79" s="31">
        <v>6</v>
      </c>
      <c r="S79" s="219" t="s">
        <v>61</v>
      </c>
      <c r="T79" s="27">
        <v>11</v>
      </c>
      <c r="U79" s="36" t="str">
        <f t="shared" si="10"/>
        <v>-</v>
      </c>
      <c r="V79" s="31">
        <v>9</v>
      </c>
      <c r="W79" s="219" t="s">
        <v>60</v>
      </c>
      <c r="X79" s="208" t="s">
        <v>64</v>
      </c>
      <c r="Y79" s="209"/>
      <c r="Z79" s="209"/>
      <c r="AA79" s="210"/>
      <c r="AB79" s="79"/>
      <c r="AC79" s="33"/>
      <c r="AD79" s="33"/>
      <c r="AE79" s="33"/>
      <c r="AF79" s="110" t="s">
        <v>148</v>
      </c>
      <c r="AG79" s="33"/>
      <c r="AH79" s="33"/>
      <c r="AI79" s="33"/>
      <c r="AJ79"/>
    </row>
    <row r="80" spans="2:36" ht="9.75" customHeight="1">
      <c r="B80" s="49" t="s">
        <v>116</v>
      </c>
      <c r="C80" s="75" t="s">
        <v>110</v>
      </c>
      <c r="D80" s="49">
        <f>IF(N74="","",N74)</f>
        <v>3</v>
      </c>
      <c r="E80" s="36" t="str">
        <f t="shared" si="11"/>
        <v>-</v>
      </c>
      <c r="F80" s="43">
        <f>IF(L74="","",L74)</f>
        <v>11</v>
      </c>
      <c r="G80" s="219">
        <f>IF(I77="","",I77)</f>
      </c>
      <c r="H80" s="50">
        <f>IF(N77="","",N77)</f>
        <v>12</v>
      </c>
      <c r="I80" s="36" t="str">
        <f t="shared" si="12"/>
        <v>-</v>
      </c>
      <c r="J80" s="43">
        <f>IF(L77="","",L77)</f>
        <v>14</v>
      </c>
      <c r="K80" s="219" t="str">
        <f>IF(M77="","",M77)</f>
        <v>-</v>
      </c>
      <c r="L80" s="199"/>
      <c r="M80" s="200"/>
      <c r="N80" s="200"/>
      <c r="O80" s="201"/>
      <c r="P80" s="27">
        <v>11</v>
      </c>
      <c r="Q80" s="36" t="str">
        <f t="shared" si="9"/>
        <v>-</v>
      </c>
      <c r="R80" s="31">
        <v>0</v>
      </c>
      <c r="S80" s="219"/>
      <c r="T80" s="27">
        <v>7</v>
      </c>
      <c r="U80" s="36" t="str">
        <f t="shared" si="10"/>
        <v>-</v>
      </c>
      <c r="V80" s="31">
        <v>11</v>
      </c>
      <c r="W80" s="219"/>
      <c r="X80" s="208"/>
      <c r="Y80" s="209"/>
      <c r="Z80" s="209"/>
      <c r="AA80" s="210"/>
      <c r="AB80" s="79"/>
      <c r="AC80" s="33"/>
      <c r="AD80" s="33"/>
      <c r="AE80" s="33"/>
      <c r="AF80" s="102" t="s">
        <v>115</v>
      </c>
      <c r="AG80" s="99" t="s">
        <v>110</v>
      </c>
      <c r="AH80" s="33"/>
      <c r="AI80" s="33"/>
      <c r="AJ80"/>
    </row>
    <row r="81" spans="2:36" ht="9.75" customHeight="1">
      <c r="B81" s="49"/>
      <c r="C81" s="115"/>
      <c r="D81" s="49">
        <f>IF(N75="","",N75)</f>
      </c>
      <c r="E81" s="36">
        <f t="shared" si="11"/>
      </c>
      <c r="F81" s="43">
        <f>IF(L75="","",L75)</f>
      </c>
      <c r="G81" s="219">
        <f>IF(I78="","",I78)</f>
      </c>
      <c r="H81" s="50">
        <f>IF(N78="","",N78)</f>
        <v>11</v>
      </c>
      <c r="I81" s="36" t="str">
        <f t="shared" si="12"/>
        <v>-</v>
      </c>
      <c r="J81" s="43">
        <f>IF(L78="","",L78)</f>
        <v>6</v>
      </c>
      <c r="K81" s="219" t="str">
        <f>IF(M78="","",M78)</f>
        <v>-</v>
      </c>
      <c r="L81" s="199"/>
      <c r="M81" s="200"/>
      <c r="N81" s="200"/>
      <c r="O81" s="201"/>
      <c r="P81" s="27"/>
      <c r="Q81" s="36">
        <f t="shared" si="9"/>
      </c>
      <c r="R81" s="31"/>
      <c r="S81" s="219"/>
      <c r="T81" s="27">
        <v>6</v>
      </c>
      <c r="U81" s="36" t="str">
        <f t="shared" si="10"/>
        <v>-</v>
      </c>
      <c r="V81" s="31">
        <v>11</v>
      </c>
      <c r="W81" s="219"/>
      <c r="X81" s="225" t="s">
        <v>64</v>
      </c>
      <c r="Y81" s="226"/>
      <c r="Z81" s="227" t="s">
        <v>64</v>
      </c>
      <c r="AA81" s="228"/>
      <c r="AB81" s="79"/>
      <c r="AC81" s="33"/>
      <c r="AD81" s="33"/>
      <c r="AE81" s="33"/>
      <c r="AF81" s="103" t="s">
        <v>116</v>
      </c>
      <c r="AG81" s="101" t="s">
        <v>110</v>
      </c>
      <c r="AH81" s="33"/>
      <c r="AI81" s="33"/>
      <c r="AJ81"/>
    </row>
    <row r="82" spans="2:36" ht="9.75" customHeight="1">
      <c r="B82" s="116" t="s">
        <v>117</v>
      </c>
      <c r="C82" s="77" t="s">
        <v>121</v>
      </c>
      <c r="D82" s="116">
        <f>IF(R73="","",R73)</f>
        <v>2</v>
      </c>
      <c r="E82" s="60" t="str">
        <f t="shared" si="11"/>
        <v>-</v>
      </c>
      <c r="F82" s="62">
        <f>IF(P73="","",P73)</f>
        <v>11</v>
      </c>
      <c r="G82" s="215" t="str">
        <f>IF(S73="","",IF(S73="○","×",IF(S73="×","○")))</f>
        <v>×</v>
      </c>
      <c r="H82" s="61">
        <f>IF(R76="","",R76)</f>
        <v>11</v>
      </c>
      <c r="I82" s="60" t="str">
        <f t="shared" si="12"/>
        <v>-</v>
      </c>
      <c r="J82" s="62">
        <f>IF(P76="","",P76)</f>
        <v>7</v>
      </c>
      <c r="K82" s="218" t="str">
        <f>IF(S76="","",IF(S76="○","×",IF(S76="×","○")))</f>
        <v>○</v>
      </c>
      <c r="L82" s="62">
        <f>IF(R79="","",R79)</f>
        <v>6</v>
      </c>
      <c r="M82" s="60" t="str">
        <f aca="true" t="shared" si="13" ref="M82:M87">IF(L82="","","-")</f>
        <v>-</v>
      </c>
      <c r="N82" s="62">
        <f>IF(P79="","",P79)</f>
        <v>11</v>
      </c>
      <c r="O82" s="218" t="str">
        <f>IF(S79="","",IF(S79="○","×",IF(S79="×","○")))</f>
        <v>×</v>
      </c>
      <c r="P82" s="196"/>
      <c r="Q82" s="197"/>
      <c r="R82" s="197"/>
      <c r="S82" s="198"/>
      <c r="T82" s="113">
        <v>9</v>
      </c>
      <c r="U82" s="60" t="str">
        <f t="shared" si="10"/>
        <v>-</v>
      </c>
      <c r="V82" s="114">
        <v>11</v>
      </c>
      <c r="W82" s="218" t="s">
        <v>61</v>
      </c>
      <c r="X82" s="205" t="s">
        <v>123</v>
      </c>
      <c r="Y82" s="206"/>
      <c r="Z82" s="206"/>
      <c r="AA82" s="207"/>
      <c r="AB82" s="79"/>
      <c r="AC82" s="33"/>
      <c r="AD82" s="33"/>
      <c r="AE82" s="33"/>
      <c r="AF82" s="33"/>
      <c r="AG82" s="33"/>
      <c r="AH82" s="33"/>
      <c r="AI82" s="33"/>
      <c r="AJ82"/>
    </row>
    <row r="83" spans="2:36" ht="9.75" customHeight="1">
      <c r="B83" s="49" t="s">
        <v>118</v>
      </c>
      <c r="C83" s="75" t="s">
        <v>121</v>
      </c>
      <c r="D83" s="49">
        <f>IF(R74="","",R74)</f>
        <v>4</v>
      </c>
      <c r="E83" s="36" t="str">
        <f t="shared" si="11"/>
        <v>-</v>
      </c>
      <c r="F83" s="43">
        <f>IF(P74="","",P74)</f>
        <v>11</v>
      </c>
      <c r="G83" s="216" t="str">
        <f>IF(I80="","",I80)</f>
        <v>-</v>
      </c>
      <c r="H83" s="50">
        <f>IF(R77="","",R77)</f>
        <v>11</v>
      </c>
      <c r="I83" s="36" t="str">
        <f t="shared" si="12"/>
        <v>-</v>
      </c>
      <c r="J83" s="43">
        <f>IF(P77="","",P77)</f>
        <v>2</v>
      </c>
      <c r="K83" s="219">
        <f>IF(M80="","",M80)</f>
      </c>
      <c r="L83" s="43">
        <f>IF(R80="","",R80)</f>
        <v>0</v>
      </c>
      <c r="M83" s="36" t="str">
        <f t="shared" si="13"/>
        <v>-</v>
      </c>
      <c r="N83" s="43">
        <f>IF(P80="","",P80)</f>
        <v>11</v>
      </c>
      <c r="O83" s="219" t="str">
        <f>IF(Q80="","",Q80)</f>
        <v>-</v>
      </c>
      <c r="P83" s="199"/>
      <c r="Q83" s="200"/>
      <c r="R83" s="200"/>
      <c r="S83" s="201"/>
      <c r="T83" s="27">
        <v>11</v>
      </c>
      <c r="U83" s="36" t="str">
        <f t="shared" si="10"/>
        <v>-</v>
      </c>
      <c r="V83" s="31">
        <v>7</v>
      </c>
      <c r="W83" s="219"/>
      <c r="X83" s="208"/>
      <c r="Y83" s="209"/>
      <c r="Z83" s="209"/>
      <c r="AA83" s="210"/>
      <c r="AB83" s="79"/>
      <c r="AC83" s="33"/>
      <c r="AD83" s="33"/>
      <c r="AE83" s="33"/>
      <c r="AF83" s="33"/>
      <c r="AG83" s="33"/>
      <c r="AH83" s="33"/>
      <c r="AI83" s="33"/>
      <c r="AJ83"/>
    </row>
    <row r="84" spans="2:36" ht="9.75" customHeight="1">
      <c r="B84" s="49"/>
      <c r="C84" s="115"/>
      <c r="D84" s="49">
        <f>IF(R75="","",R75)</f>
      </c>
      <c r="E84" s="36">
        <f t="shared" si="11"/>
      </c>
      <c r="F84" s="43">
        <f>IF(P75="","",P75)</f>
      </c>
      <c r="G84" s="216" t="str">
        <f>IF(I81="","",I81)</f>
        <v>-</v>
      </c>
      <c r="H84" s="50">
        <f>IF(R78="","",R78)</f>
      </c>
      <c r="I84" s="36">
        <f t="shared" si="12"/>
      </c>
      <c r="J84" s="43">
        <f>IF(P78="","",P78)</f>
      </c>
      <c r="K84" s="219">
        <f>IF(M81="","",M81)</f>
      </c>
      <c r="L84" s="43">
        <f>IF(R81="","",R81)</f>
      </c>
      <c r="M84" s="36">
        <f t="shared" si="13"/>
      </c>
      <c r="N84" s="43">
        <f>IF(P81="","",P81)</f>
      </c>
      <c r="O84" s="219">
        <f>IF(Q81="","",Q81)</f>
      </c>
      <c r="P84" s="199"/>
      <c r="Q84" s="200"/>
      <c r="R84" s="200"/>
      <c r="S84" s="201"/>
      <c r="T84" s="27">
        <v>11</v>
      </c>
      <c r="U84" s="36" t="str">
        <f t="shared" si="10"/>
        <v>-</v>
      </c>
      <c r="V84" s="31">
        <v>4</v>
      </c>
      <c r="W84" s="219"/>
      <c r="X84" s="221" t="s">
        <v>64</v>
      </c>
      <c r="Y84" s="222"/>
      <c r="Z84" s="223" t="s">
        <v>64</v>
      </c>
      <c r="AA84" s="224"/>
      <c r="AB84" s="79"/>
      <c r="AC84" s="33"/>
      <c r="AD84" s="33"/>
      <c r="AE84" s="33"/>
      <c r="AF84" s="33"/>
      <c r="AG84" s="33"/>
      <c r="AH84" s="33"/>
      <c r="AI84" s="33"/>
      <c r="AJ84"/>
    </row>
    <row r="85" spans="2:36" ht="9.75" customHeight="1">
      <c r="B85" s="116" t="s">
        <v>119</v>
      </c>
      <c r="C85" s="77" t="s">
        <v>110</v>
      </c>
      <c r="D85" s="116">
        <f>IF(V73="","",V73)</f>
        <v>0</v>
      </c>
      <c r="E85" s="60" t="str">
        <f t="shared" si="11"/>
        <v>-</v>
      </c>
      <c r="F85" s="62">
        <f>IF(T73="","",T73)</f>
        <v>11</v>
      </c>
      <c r="G85" s="215" t="str">
        <f>IF(W73="","",IF(W73="○","×",IF(W73="×","○")))</f>
        <v>×</v>
      </c>
      <c r="H85" s="61">
        <f>IF(V76="","",V76)</f>
        <v>8</v>
      </c>
      <c r="I85" s="60" t="str">
        <f t="shared" si="12"/>
        <v>-</v>
      </c>
      <c r="J85" s="62">
        <f>IF(T76="","",T76)</f>
        <v>11</v>
      </c>
      <c r="K85" s="218" t="str">
        <f>IF(W76="","",IF(W76="○","×",IF(W76="×","○")))</f>
        <v>×</v>
      </c>
      <c r="L85" s="62">
        <f>IF(V79="","",V79)</f>
        <v>9</v>
      </c>
      <c r="M85" s="60" t="str">
        <f t="shared" si="13"/>
        <v>-</v>
      </c>
      <c r="N85" s="62">
        <f>IF(T79="","",T79)</f>
        <v>11</v>
      </c>
      <c r="O85" s="218" t="str">
        <f>IF(W79="","",IF(W79="○","×",IF(W79="×","○")))</f>
        <v>○</v>
      </c>
      <c r="P85" s="61">
        <f>IF(V82="","",V82)</f>
        <v>11</v>
      </c>
      <c r="Q85" s="60" t="str">
        <f>IF(P85="","","-")</f>
        <v>-</v>
      </c>
      <c r="R85" s="62">
        <f>IF(T82="","",T82)</f>
        <v>9</v>
      </c>
      <c r="S85" s="218" t="str">
        <f>IF(W82="","",IF(W82="○","×",IF(W82="×","○")))</f>
        <v>×</v>
      </c>
      <c r="T85" s="196"/>
      <c r="U85" s="197"/>
      <c r="V85" s="197"/>
      <c r="W85" s="198"/>
      <c r="X85" s="205" t="s">
        <v>124</v>
      </c>
      <c r="Y85" s="206"/>
      <c r="Z85" s="206"/>
      <c r="AA85" s="207"/>
      <c r="AB85" s="79"/>
      <c r="AC85" s="33"/>
      <c r="AD85" s="33"/>
      <c r="AE85" s="33"/>
      <c r="AF85" s="33"/>
      <c r="AG85" s="33"/>
      <c r="AH85" s="33"/>
      <c r="AI85" s="33"/>
      <c r="AJ85"/>
    </row>
    <row r="86" spans="2:36" ht="9.75" customHeight="1">
      <c r="B86" s="49" t="s">
        <v>120</v>
      </c>
      <c r="C86" s="75" t="s">
        <v>94</v>
      </c>
      <c r="D86" s="49">
        <f>IF(V74="","",V74)</f>
        <v>8</v>
      </c>
      <c r="E86" s="36" t="str">
        <f t="shared" si="11"/>
        <v>-</v>
      </c>
      <c r="F86" s="43">
        <f>IF(T74="","",T74)</f>
        <v>11</v>
      </c>
      <c r="G86" s="216">
        <f>IF(I77="","",I77)</f>
      </c>
      <c r="H86" s="50">
        <f>IF(V77="","",V77)</f>
        <v>11</v>
      </c>
      <c r="I86" s="36" t="str">
        <f t="shared" si="12"/>
        <v>-</v>
      </c>
      <c r="J86" s="43">
        <f>IF(T77="","",T77)</f>
        <v>4</v>
      </c>
      <c r="K86" s="219" t="str">
        <f>IF(M83="","",M83)</f>
        <v>-</v>
      </c>
      <c r="L86" s="43">
        <f>IF(V80="","",V80)</f>
        <v>11</v>
      </c>
      <c r="M86" s="36" t="str">
        <f t="shared" si="13"/>
        <v>-</v>
      </c>
      <c r="N86" s="43">
        <f>IF(T80="","",T80)</f>
        <v>7</v>
      </c>
      <c r="O86" s="219">
        <f>IF(Q83="","",Q83)</f>
      </c>
      <c r="P86" s="50">
        <f>IF(V83="","",V83)</f>
        <v>7</v>
      </c>
      <c r="Q86" s="36" t="str">
        <f>IF(P86="","","-")</f>
        <v>-</v>
      </c>
      <c r="R86" s="43">
        <f>IF(T83="","",T83)</f>
        <v>11</v>
      </c>
      <c r="S86" s="219" t="str">
        <f>IF(U83="","",U83)</f>
        <v>-</v>
      </c>
      <c r="T86" s="199"/>
      <c r="U86" s="200"/>
      <c r="V86" s="200"/>
      <c r="W86" s="201"/>
      <c r="X86" s="208"/>
      <c r="Y86" s="209"/>
      <c r="Z86" s="209"/>
      <c r="AA86" s="210"/>
      <c r="AB86" s="120"/>
      <c r="AC86" s="33"/>
      <c r="AD86" s="33"/>
      <c r="AE86" s="33"/>
      <c r="AF86" s="33"/>
      <c r="AG86" s="33"/>
      <c r="AH86" s="33"/>
      <c r="AI86" s="33"/>
      <c r="AJ86"/>
    </row>
    <row r="87" spans="2:36" ht="9.75" customHeight="1" thickBot="1">
      <c r="B87" s="63"/>
      <c r="C87" s="117"/>
      <c r="D87" s="63">
        <f>IF(V75="","",V75)</f>
      </c>
      <c r="E87" s="64">
        <f t="shared" si="11"/>
      </c>
      <c r="F87" s="65">
        <f>IF(T75="","",T75)</f>
      </c>
      <c r="G87" s="217">
        <f>IF(I78="","",I78)</f>
      </c>
      <c r="H87" s="66">
        <f>IF(V78="","",V78)</f>
        <v>12</v>
      </c>
      <c r="I87" s="64" t="str">
        <f t="shared" si="12"/>
        <v>-</v>
      </c>
      <c r="J87" s="65">
        <f>IF(T78="","",T78)</f>
        <v>13</v>
      </c>
      <c r="K87" s="220">
        <f>IF(M84="","",M84)</f>
      </c>
      <c r="L87" s="65">
        <f>IF(V81="","",V81)</f>
        <v>11</v>
      </c>
      <c r="M87" s="64" t="str">
        <f t="shared" si="13"/>
        <v>-</v>
      </c>
      <c r="N87" s="65">
        <f>IF(T81="","",T81)</f>
        <v>6</v>
      </c>
      <c r="O87" s="220">
        <f>IF(Q84="","",Q84)</f>
      </c>
      <c r="P87" s="66">
        <f>IF(V84="","",V84)</f>
        <v>4</v>
      </c>
      <c r="Q87" s="64" t="str">
        <f>IF(P87="","","-")</f>
        <v>-</v>
      </c>
      <c r="R87" s="65">
        <f>IF(T84="","",T84)</f>
        <v>11</v>
      </c>
      <c r="S87" s="220" t="str">
        <f>IF(U84="","",U84)</f>
        <v>-</v>
      </c>
      <c r="T87" s="202"/>
      <c r="U87" s="203"/>
      <c r="V87" s="203"/>
      <c r="W87" s="204"/>
      <c r="X87" s="211" t="s">
        <v>62</v>
      </c>
      <c r="Y87" s="212"/>
      <c r="Z87" s="213" t="s">
        <v>125</v>
      </c>
      <c r="AA87" s="214"/>
      <c r="AB87" s="120"/>
      <c r="AC87" s="33"/>
      <c r="AD87" s="33"/>
      <c r="AE87" s="33"/>
      <c r="AF87" s="33"/>
      <c r="AG87" s="33"/>
      <c r="AH87" s="33"/>
      <c r="AI87" s="33"/>
      <c r="AJ87"/>
    </row>
    <row r="88" ht="9.75" customHeight="1"/>
    <row r="89" ht="9.75" customHeight="1"/>
    <row r="90" ht="9.75" customHeight="1" thickBot="1"/>
    <row r="91" spans="2:35" ht="9.75" customHeight="1">
      <c r="B91" s="260" t="s">
        <v>126</v>
      </c>
      <c r="C91" s="261"/>
      <c r="D91" s="264" t="str">
        <f>B93</f>
        <v>尾藤幸衛</v>
      </c>
      <c r="E91" s="250"/>
      <c r="F91" s="250"/>
      <c r="G91" s="248"/>
      <c r="H91" s="249" t="str">
        <f>B96</f>
        <v>渡邊みどり</v>
      </c>
      <c r="I91" s="250"/>
      <c r="J91" s="250"/>
      <c r="K91" s="248"/>
      <c r="L91" s="249" t="str">
        <f>B99</f>
        <v>坂上昌美</v>
      </c>
      <c r="M91" s="250"/>
      <c r="N91" s="250"/>
      <c r="O91" s="248"/>
      <c r="P91" s="249" t="str">
        <f>B102</f>
        <v>丹昌子</v>
      </c>
      <c r="Q91" s="250"/>
      <c r="R91" s="250"/>
      <c r="S91" s="248"/>
      <c r="T91" s="249" t="str">
        <f>B105</f>
        <v>宗次英子</v>
      </c>
      <c r="U91" s="250"/>
      <c r="V91" s="250"/>
      <c r="W91" s="236"/>
      <c r="X91" s="251" t="s">
        <v>47</v>
      </c>
      <c r="Y91" s="252"/>
      <c r="Z91" s="252"/>
      <c r="AA91" s="253"/>
      <c r="AB91" s="79"/>
      <c r="AC91" s="33"/>
      <c r="AD91" s="33"/>
      <c r="AE91" s="33"/>
      <c r="AF91" s="33"/>
      <c r="AG91" s="33"/>
      <c r="AH91" s="33"/>
      <c r="AI91" s="33"/>
    </row>
    <row r="92" spans="2:35" ht="9.75" customHeight="1" thickBot="1">
      <c r="B92" s="262"/>
      <c r="C92" s="263"/>
      <c r="D92" s="254" t="str">
        <f>B94</f>
        <v>鈴木万利</v>
      </c>
      <c r="E92" s="217"/>
      <c r="F92" s="217"/>
      <c r="G92" s="220"/>
      <c r="H92" s="255" t="str">
        <f>B97</f>
        <v>鈴木亜由美</v>
      </c>
      <c r="I92" s="217"/>
      <c r="J92" s="217"/>
      <c r="K92" s="220"/>
      <c r="L92" s="255" t="str">
        <f>B100</f>
        <v>合田直子</v>
      </c>
      <c r="M92" s="217"/>
      <c r="N92" s="217"/>
      <c r="O92" s="220"/>
      <c r="P92" s="255" t="str">
        <f>B103</f>
        <v>宮内富子</v>
      </c>
      <c r="Q92" s="217"/>
      <c r="R92" s="217"/>
      <c r="S92" s="220"/>
      <c r="T92" s="255" t="str">
        <f>B106</f>
        <v>福田聖子</v>
      </c>
      <c r="U92" s="217"/>
      <c r="V92" s="217"/>
      <c r="W92" s="256"/>
      <c r="X92" s="257" t="s">
        <v>51</v>
      </c>
      <c r="Y92" s="258"/>
      <c r="Z92" s="258"/>
      <c r="AA92" s="259"/>
      <c r="AB92" s="79"/>
      <c r="AC92" s="118"/>
      <c r="AD92" s="118"/>
      <c r="AE92" s="118"/>
      <c r="AF92" s="118"/>
      <c r="AG92" s="118"/>
      <c r="AH92" s="118"/>
      <c r="AI92" s="118"/>
    </row>
    <row r="93" spans="2:35" ht="9.75" customHeight="1">
      <c r="B93" s="69" t="s">
        <v>127</v>
      </c>
      <c r="C93" s="70" t="s">
        <v>129</v>
      </c>
      <c r="D93" s="240"/>
      <c r="E93" s="241"/>
      <c r="F93" s="241"/>
      <c r="G93" s="242"/>
      <c r="H93" s="27">
        <v>5</v>
      </c>
      <c r="I93" s="36" t="str">
        <f>IF(H93="","","-")</f>
        <v>-</v>
      </c>
      <c r="J93" s="51">
        <v>11</v>
      </c>
      <c r="K93" s="245" t="s">
        <v>139</v>
      </c>
      <c r="L93" s="27">
        <v>6</v>
      </c>
      <c r="M93" s="28" t="str">
        <f aca="true" t="shared" si="14" ref="M93:M98">IF(L93="","","-")</f>
        <v>-</v>
      </c>
      <c r="N93" s="29">
        <v>11</v>
      </c>
      <c r="O93" s="248" t="s">
        <v>139</v>
      </c>
      <c r="P93" s="27">
        <v>5</v>
      </c>
      <c r="Q93" s="28" t="str">
        <f aca="true" t="shared" si="15" ref="Q93:Q101">IF(P93="","","-")</f>
        <v>-</v>
      </c>
      <c r="R93" s="29">
        <v>11</v>
      </c>
      <c r="S93" s="248" t="s">
        <v>139</v>
      </c>
      <c r="T93" s="27">
        <v>7</v>
      </c>
      <c r="U93" s="28" t="str">
        <f aca="true" t="shared" si="16" ref="U93:U104">IF(T93="","","-")</f>
        <v>-</v>
      </c>
      <c r="V93" s="29">
        <v>11</v>
      </c>
      <c r="W93" s="236" t="s">
        <v>139</v>
      </c>
      <c r="X93" s="237" t="s">
        <v>140</v>
      </c>
      <c r="Y93" s="238"/>
      <c r="Z93" s="238"/>
      <c r="AA93" s="239"/>
      <c r="AB93" s="79"/>
      <c r="AC93" s="33"/>
      <c r="AD93" s="33"/>
      <c r="AE93" s="33"/>
      <c r="AF93" s="33"/>
      <c r="AG93" s="33"/>
      <c r="AH93" s="33"/>
      <c r="AI93" s="33"/>
    </row>
    <row r="94" spans="2:35" ht="9.75" customHeight="1">
      <c r="B94" s="69" t="s">
        <v>128</v>
      </c>
      <c r="C94" s="70" t="s">
        <v>129</v>
      </c>
      <c r="D94" s="243"/>
      <c r="E94" s="200"/>
      <c r="F94" s="200"/>
      <c r="G94" s="201"/>
      <c r="H94" s="27">
        <v>5</v>
      </c>
      <c r="I94" s="36" t="str">
        <f>IF(H94="","","-")</f>
        <v>-</v>
      </c>
      <c r="J94" s="111">
        <v>11</v>
      </c>
      <c r="K94" s="246"/>
      <c r="L94" s="27">
        <v>7</v>
      </c>
      <c r="M94" s="36" t="str">
        <f t="shared" si="14"/>
        <v>-</v>
      </c>
      <c r="N94" s="31">
        <v>11</v>
      </c>
      <c r="O94" s="219"/>
      <c r="P94" s="27">
        <v>1</v>
      </c>
      <c r="Q94" s="36" t="str">
        <f t="shared" si="15"/>
        <v>-</v>
      </c>
      <c r="R94" s="31">
        <v>11</v>
      </c>
      <c r="S94" s="219"/>
      <c r="T94" s="27">
        <v>11</v>
      </c>
      <c r="U94" s="36" t="str">
        <f t="shared" si="16"/>
        <v>-</v>
      </c>
      <c r="V94" s="31">
        <v>8</v>
      </c>
      <c r="W94" s="230"/>
      <c r="X94" s="208"/>
      <c r="Y94" s="209"/>
      <c r="Z94" s="209"/>
      <c r="AA94" s="210"/>
      <c r="AB94" s="79"/>
      <c r="AC94" s="33"/>
      <c r="AD94" s="33"/>
      <c r="AE94" s="33"/>
      <c r="AF94" s="110" t="s">
        <v>149</v>
      </c>
      <c r="AG94" s="33"/>
      <c r="AH94" s="33"/>
      <c r="AI94" s="33"/>
    </row>
    <row r="95" spans="2:35" ht="9.75" customHeight="1">
      <c r="B95" s="52"/>
      <c r="C95" s="72"/>
      <c r="D95" s="244"/>
      <c r="E95" s="234"/>
      <c r="F95" s="234"/>
      <c r="G95" s="235"/>
      <c r="H95" s="112"/>
      <c r="I95" s="36">
        <f>IF(H95="","","-")</f>
      </c>
      <c r="J95" s="41"/>
      <c r="K95" s="247"/>
      <c r="L95" s="39"/>
      <c r="M95" s="40">
        <f t="shared" si="14"/>
      </c>
      <c r="N95" s="41"/>
      <c r="O95" s="232"/>
      <c r="P95" s="27"/>
      <c r="Q95" s="36">
        <f t="shared" si="15"/>
      </c>
      <c r="R95" s="31"/>
      <c r="S95" s="232"/>
      <c r="T95" s="27">
        <v>3</v>
      </c>
      <c r="U95" s="36" t="str">
        <f t="shared" si="16"/>
        <v>-</v>
      </c>
      <c r="V95" s="31">
        <v>11</v>
      </c>
      <c r="W95" s="231"/>
      <c r="X95" s="221" t="s">
        <v>141</v>
      </c>
      <c r="Y95" s="222"/>
      <c r="Z95" s="223" t="s">
        <v>142</v>
      </c>
      <c r="AA95" s="224"/>
      <c r="AB95" s="79"/>
      <c r="AC95" s="33"/>
      <c r="AD95" s="33"/>
      <c r="AE95" s="33"/>
      <c r="AF95" s="102" t="s">
        <v>133</v>
      </c>
      <c r="AG95" s="99" t="s">
        <v>135</v>
      </c>
      <c r="AH95" s="33"/>
      <c r="AI95" s="33"/>
    </row>
    <row r="96" spans="2:35" ht="9.75" customHeight="1">
      <c r="B96" s="69" t="s">
        <v>107</v>
      </c>
      <c r="C96" s="73" t="s">
        <v>91</v>
      </c>
      <c r="D96" s="74">
        <f>IF(J93="","",J93)</f>
        <v>11</v>
      </c>
      <c r="E96" s="36" t="str">
        <f aca="true" t="shared" si="17" ref="E96:E107">IF(D96="","","-")</f>
        <v>-</v>
      </c>
      <c r="F96" s="43">
        <f>IF(H93="","",H93)</f>
        <v>5</v>
      </c>
      <c r="G96" s="218" t="str">
        <f>IF(K93="","",IF(K93="○","×",IF(K93="×","○")))</f>
        <v>○</v>
      </c>
      <c r="H96" s="196"/>
      <c r="I96" s="197"/>
      <c r="J96" s="197"/>
      <c r="K96" s="198"/>
      <c r="L96" s="44">
        <v>11</v>
      </c>
      <c r="M96" s="36" t="str">
        <f t="shared" si="14"/>
        <v>-</v>
      </c>
      <c r="N96" s="31">
        <v>5</v>
      </c>
      <c r="O96" s="219" t="s">
        <v>143</v>
      </c>
      <c r="P96" s="113">
        <v>6</v>
      </c>
      <c r="Q96" s="60" t="str">
        <f t="shared" si="15"/>
        <v>-</v>
      </c>
      <c r="R96" s="114">
        <v>11</v>
      </c>
      <c r="S96" s="218" t="s">
        <v>60</v>
      </c>
      <c r="T96" s="113">
        <v>11</v>
      </c>
      <c r="U96" s="60" t="str">
        <f t="shared" si="16"/>
        <v>-</v>
      </c>
      <c r="V96" s="114">
        <v>1</v>
      </c>
      <c r="W96" s="229" t="s">
        <v>61</v>
      </c>
      <c r="X96" s="205" t="s">
        <v>144</v>
      </c>
      <c r="Y96" s="206"/>
      <c r="Z96" s="206"/>
      <c r="AA96" s="207"/>
      <c r="AB96" s="79"/>
      <c r="AC96" s="33"/>
      <c r="AD96" s="33"/>
      <c r="AE96" s="33"/>
      <c r="AF96" s="103" t="s">
        <v>134</v>
      </c>
      <c r="AG96" s="101" t="s">
        <v>136</v>
      </c>
      <c r="AH96" s="33"/>
      <c r="AI96" s="33"/>
    </row>
    <row r="97" spans="2:35" ht="9.75" customHeight="1">
      <c r="B97" s="69" t="s">
        <v>130</v>
      </c>
      <c r="C97" s="75" t="s">
        <v>91</v>
      </c>
      <c r="D97" s="49">
        <f>IF(J94="","",J94)</f>
        <v>11</v>
      </c>
      <c r="E97" s="36" t="str">
        <f t="shared" si="17"/>
        <v>-</v>
      </c>
      <c r="F97" s="43">
        <f>IF(H94="","",H94)</f>
        <v>5</v>
      </c>
      <c r="G97" s="219" t="str">
        <f>IF(I94="","",I94)</f>
        <v>-</v>
      </c>
      <c r="H97" s="199"/>
      <c r="I97" s="200"/>
      <c r="J97" s="200"/>
      <c r="K97" s="201"/>
      <c r="L97" s="44">
        <v>11</v>
      </c>
      <c r="M97" s="36" t="str">
        <f t="shared" si="14"/>
        <v>-</v>
      </c>
      <c r="N97" s="31">
        <v>4</v>
      </c>
      <c r="O97" s="219"/>
      <c r="P97" s="27">
        <v>6</v>
      </c>
      <c r="Q97" s="36" t="str">
        <f t="shared" si="15"/>
        <v>-</v>
      </c>
      <c r="R97" s="31">
        <v>11</v>
      </c>
      <c r="S97" s="219"/>
      <c r="T97" s="27">
        <v>11</v>
      </c>
      <c r="U97" s="36" t="str">
        <f t="shared" si="16"/>
        <v>-</v>
      </c>
      <c r="V97" s="31">
        <v>8</v>
      </c>
      <c r="W97" s="230"/>
      <c r="X97" s="208"/>
      <c r="Y97" s="209"/>
      <c r="Z97" s="209"/>
      <c r="AA97" s="210"/>
      <c r="AB97" s="79"/>
      <c r="AC97" s="33"/>
      <c r="AD97" s="33"/>
      <c r="AE97" s="33"/>
      <c r="AF97" s="33"/>
      <c r="AG97" s="33"/>
      <c r="AH97" s="33"/>
      <c r="AI97" s="33"/>
    </row>
    <row r="98" spans="2:35" ht="9.75" customHeight="1">
      <c r="B98" s="52"/>
      <c r="C98" s="76"/>
      <c r="D98" s="52">
        <f>IF(J95="","",J95)</f>
      </c>
      <c r="E98" s="36">
        <f t="shared" si="17"/>
      </c>
      <c r="F98" s="53">
        <f>IF(H95="","",H95)</f>
      </c>
      <c r="G98" s="232">
        <f>IF(I95="","",I95)</f>
      </c>
      <c r="H98" s="233"/>
      <c r="I98" s="234"/>
      <c r="J98" s="234"/>
      <c r="K98" s="235"/>
      <c r="L98" s="54"/>
      <c r="M98" s="36">
        <f t="shared" si="14"/>
      </c>
      <c r="N98" s="55"/>
      <c r="O98" s="232"/>
      <c r="P98" s="39"/>
      <c r="Q98" s="40">
        <f t="shared" si="15"/>
      </c>
      <c r="R98" s="41"/>
      <c r="S98" s="232"/>
      <c r="T98" s="39"/>
      <c r="U98" s="40">
        <f t="shared" si="16"/>
      </c>
      <c r="V98" s="41"/>
      <c r="W98" s="231"/>
      <c r="X98" s="221" t="s">
        <v>145</v>
      </c>
      <c r="Y98" s="222"/>
      <c r="Z98" s="223" t="s">
        <v>146</v>
      </c>
      <c r="AA98" s="224"/>
      <c r="AB98" s="79"/>
      <c r="AC98" s="33"/>
      <c r="AD98" s="33"/>
      <c r="AE98" s="33"/>
      <c r="AF98" s="33"/>
      <c r="AG98" s="33"/>
      <c r="AH98" s="33"/>
      <c r="AI98" s="33"/>
    </row>
    <row r="99" spans="2:35" ht="9.75" customHeight="1">
      <c r="B99" s="49" t="s">
        <v>131</v>
      </c>
      <c r="C99" s="75" t="s">
        <v>129</v>
      </c>
      <c r="D99" s="49">
        <f>IF(N93="","",N93)</f>
        <v>11</v>
      </c>
      <c r="E99" s="60" t="str">
        <f t="shared" si="17"/>
        <v>-</v>
      </c>
      <c r="F99" s="43">
        <f>IF(L93="","",L93)</f>
        <v>6</v>
      </c>
      <c r="G99" s="218" t="str">
        <f>IF(O93="","",IF(O93="○","×",IF(O93="×","○")))</f>
        <v>○</v>
      </c>
      <c r="H99" s="50">
        <f>IF(N96="","",N96)</f>
        <v>5</v>
      </c>
      <c r="I99" s="36" t="str">
        <f aca="true" t="shared" si="18" ref="I99:I107">IF(H99="","","-")</f>
        <v>-</v>
      </c>
      <c r="J99" s="43">
        <f>IF(L96="","",L96)</f>
        <v>11</v>
      </c>
      <c r="K99" s="218" t="str">
        <f>IF(O96="","",IF(O96="○","×",IF(O96="×","○")))</f>
        <v>×</v>
      </c>
      <c r="L99" s="196"/>
      <c r="M99" s="197"/>
      <c r="N99" s="197"/>
      <c r="O99" s="198"/>
      <c r="P99" s="27">
        <v>7</v>
      </c>
      <c r="Q99" s="36" t="str">
        <f t="shared" si="15"/>
        <v>-</v>
      </c>
      <c r="R99" s="31">
        <v>11</v>
      </c>
      <c r="S99" s="219" t="s">
        <v>139</v>
      </c>
      <c r="T99" s="27">
        <v>11</v>
      </c>
      <c r="U99" s="36" t="str">
        <f t="shared" si="16"/>
        <v>-</v>
      </c>
      <c r="V99" s="31">
        <v>7</v>
      </c>
      <c r="W99" s="219" t="s">
        <v>143</v>
      </c>
      <c r="X99" s="208" t="s">
        <v>145</v>
      </c>
      <c r="Y99" s="209"/>
      <c r="Z99" s="209"/>
      <c r="AA99" s="210"/>
      <c r="AB99" s="79"/>
      <c r="AC99" s="33"/>
      <c r="AD99" s="33"/>
      <c r="AE99" s="33"/>
      <c r="AF99" s="110" t="s">
        <v>150</v>
      </c>
      <c r="AG99" s="33"/>
      <c r="AH99" s="33"/>
      <c r="AI99" s="33"/>
    </row>
    <row r="100" spans="2:35" ht="9.75" customHeight="1">
      <c r="B100" s="49" t="s">
        <v>132</v>
      </c>
      <c r="C100" s="75" t="s">
        <v>129</v>
      </c>
      <c r="D100" s="49">
        <f>IF(N94="","",N94)</f>
        <v>11</v>
      </c>
      <c r="E100" s="36" t="str">
        <f t="shared" si="17"/>
        <v>-</v>
      </c>
      <c r="F100" s="43">
        <f>IF(L94="","",L94)</f>
        <v>7</v>
      </c>
      <c r="G100" s="219">
        <f>IF(I97="","",I97)</f>
      </c>
      <c r="H100" s="50">
        <f>IF(N97="","",N97)</f>
        <v>4</v>
      </c>
      <c r="I100" s="36" t="str">
        <f t="shared" si="18"/>
        <v>-</v>
      </c>
      <c r="J100" s="43">
        <f>IF(L97="","",L97)</f>
        <v>11</v>
      </c>
      <c r="K100" s="219" t="str">
        <f>IF(M97="","",M97)</f>
        <v>-</v>
      </c>
      <c r="L100" s="199"/>
      <c r="M100" s="200"/>
      <c r="N100" s="200"/>
      <c r="O100" s="201"/>
      <c r="P100" s="27">
        <v>1</v>
      </c>
      <c r="Q100" s="36" t="str">
        <f t="shared" si="15"/>
        <v>-</v>
      </c>
      <c r="R100" s="31">
        <v>11</v>
      </c>
      <c r="S100" s="219"/>
      <c r="T100" s="27">
        <v>11</v>
      </c>
      <c r="U100" s="36" t="str">
        <f t="shared" si="16"/>
        <v>-</v>
      </c>
      <c r="V100" s="31">
        <v>6</v>
      </c>
      <c r="W100" s="219"/>
      <c r="X100" s="208"/>
      <c r="Y100" s="209"/>
      <c r="Z100" s="209"/>
      <c r="AA100" s="210"/>
      <c r="AB100" s="79"/>
      <c r="AC100" s="33"/>
      <c r="AD100" s="33"/>
      <c r="AE100" s="33"/>
      <c r="AF100" s="98" t="s">
        <v>107</v>
      </c>
      <c r="AG100" s="99" t="s">
        <v>91</v>
      </c>
      <c r="AH100" s="33"/>
      <c r="AI100" s="33"/>
    </row>
    <row r="101" spans="2:35" ht="9.75" customHeight="1">
      <c r="B101" s="49"/>
      <c r="C101" s="115"/>
      <c r="D101" s="49">
        <f>IF(N95="","",N95)</f>
      </c>
      <c r="E101" s="36">
        <f t="shared" si="17"/>
      </c>
      <c r="F101" s="43">
        <f>IF(L95="","",L95)</f>
      </c>
      <c r="G101" s="219">
        <f>IF(I98="","",I98)</f>
      </c>
      <c r="H101" s="50">
        <f>IF(N98="","",N98)</f>
      </c>
      <c r="I101" s="36">
        <f t="shared" si="18"/>
      </c>
      <c r="J101" s="43">
        <f>IF(L98="","",L98)</f>
      </c>
      <c r="K101" s="219">
        <f>IF(M98="","",M98)</f>
      </c>
      <c r="L101" s="199"/>
      <c r="M101" s="200"/>
      <c r="N101" s="200"/>
      <c r="O101" s="201"/>
      <c r="P101" s="27"/>
      <c r="Q101" s="36">
        <f t="shared" si="15"/>
      </c>
      <c r="R101" s="31"/>
      <c r="S101" s="219"/>
      <c r="T101" s="27"/>
      <c r="U101" s="36">
        <f t="shared" si="16"/>
      </c>
      <c r="V101" s="31"/>
      <c r="W101" s="219"/>
      <c r="X101" s="225" t="s">
        <v>64</v>
      </c>
      <c r="Y101" s="226"/>
      <c r="Z101" s="227" t="s">
        <v>64</v>
      </c>
      <c r="AA101" s="228"/>
      <c r="AB101" s="79"/>
      <c r="AC101" s="33"/>
      <c r="AD101" s="33"/>
      <c r="AE101" s="33"/>
      <c r="AF101" s="100" t="s">
        <v>130</v>
      </c>
      <c r="AG101" s="101" t="s">
        <v>91</v>
      </c>
      <c r="AH101" s="33"/>
      <c r="AI101" s="33"/>
    </row>
    <row r="102" spans="2:35" ht="9.75" customHeight="1">
      <c r="B102" s="116" t="s">
        <v>133</v>
      </c>
      <c r="C102" s="77" t="s">
        <v>135</v>
      </c>
      <c r="D102" s="116">
        <f>IF(R93="","",R93)</f>
        <v>11</v>
      </c>
      <c r="E102" s="60" t="str">
        <f t="shared" si="17"/>
        <v>-</v>
      </c>
      <c r="F102" s="62">
        <f>IF(P93="","",P93)</f>
        <v>5</v>
      </c>
      <c r="G102" s="215" t="str">
        <f>IF(S93="","",IF(S93="○","×",IF(S93="×","○")))</f>
        <v>○</v>
      </c>
      <c r="H102" s="61">
        <f>IF(R96="","",R96)</f>
        <v>11</v>
      </c>
      <c r="I102" s="60" t="str">
        <f t="shared" si="18"/>
        <v>-</v>
      </c>
      <c r="J102" s="62">
        <f>IF(P96="","",P96)</f>
        <v>6</v>
      </c>
      <c r="K102" s="218" t="str">
        <f>IF(S96="","",IF(S96="○","×",IF(S96="×","○")))</f>
        <v>○</v>
      </c>
      <c r="L102" s="62">
        <f>IF(R99="","",R99)</f>
        <v>11</v>
      </c>
      <c r="M102" s="60" t="str">
        <f aca="true" t="shared" si="19" ref="M102:M107">IF(L102="","","-")</f>
        <v>-</v>
      </c>
      <c r="N102" s="62">
        <f>IF(P99="","",P99)</f>
        <v>7</v>
      </c>
      <c r="O102" s="218" t="str">
        <f>IF(S99="","",IF(S99="○","×",IF(S99="×","○")))</f>
        <v>○</v>
      </c>
      <c r="P102" s="196"/>
      <c r="Q102" s="197"/>
      <c r="R102" s="197"/>
      <c r="S102" s="198"/>
      <c r="T102" s="113">
        <v>11</v>
      </c>
      <c r="U102" s="60" t="str">
        <f t="shared" si="16"/>
        <v>-</v>
      </c>
      <c r="V102" s="114">
        <v>2</v>
      </c>
      <c r="W102" s="218" t="s">
        <v>61</v>
      </c>
      <c r="X102" s="205" t="s">
        <v>146</v>
      </c>
      <c r="Y102" s="206"/>
      <c r="Z102" s="206"/>
      <c r="AA102" s="207"/>
      <c r="AB102" s="79"/>
      <c r="AC102" s="33"/>
      <c r="AD102" s="33"/>
      <c r="AE102" s="33"/>
      <c r="AF102" s="33"/>
      <c r="AG102" s="33"/>
      <c r="AH102" s="33"/>
      <c r="AI102" s="33"/>
    </row>
    <row r="103" spans="2:35" ht="9.75" customHeight="1">
      <c r="B103" s="49" t="s">
        <v>134</v>
      </c>
      <c r="C103" s="75" t="s">
        <v>136</v>
      </c>
      <c r="D103" s="49">
        <f>IF(R94="","",R94)</f>
        <v>11</v>
      </c>
      <c r="E103" s="36" t="str">
        <f t="shared" si="17"/>
        <v>-</v>
      </c>
      <c r="F103" s="43">
        <f>IF(P94="","",P94)</f>
        <v>1</v>
      </c>
      <c r="G103" s="216" t="str">
        <f>IF(I100="","",I100)</f>
        <v>-</v>
      </c>
      <c r="H103" s="50">
        <f>IF(R97="","",R97)</f>
        <v>11</v>
      </c>
      <c r="I103" s="36" t="str">
        <f t="shared" si="18"/>
        <v>-</v>
      </c>
      <c r="J103" s="43">
        <f>IF(P97="","",P97)</f>
        <v>6</v>
      </c>
      <c r="K103" s="219">
        <f>IF(M100="","",M100)</f>
      </c>
      <c r="L103" s="43">
        <f>IF(R100="","",R100)</f>
        <v>11</v>
      </c>
      <c r="M103" s="36" t="str">
        <f t="shared" si="19"/>
        <v>-</v>
      </c>
      <c r="N103" s="43">
        <f>IF(P100="","",P100)</f>
        <v>1</v>
      </c>
      <c r="O103" s="219" t="str">
        <f>IF(Q100="","",Q100)</f>
        <v>-</v>
      </c>
      <c r="P103" s="199"/>
      <c r="Q103" s="200"/>
      <c r="R103" s="200"/>
      <c r="S103" s="201"/>
      <c r="T103" s="27">
        <v>11</v>
      </c>
      <c r="U103" s="36" t="str">
        <f t="shared" si="16"/>
        <v>-</v>
      </c>
      <c r="V103" s="31">
        <v>3</v>
      </c>
      <c r="W103" s="219"/>
      <c r="X103" s="208"/>
      <c r="Y103" s="209"/>
      <c r="Z103" s="209"/>
      <c r="AA103" s="210"/>
      <c r="AB103" s="79"/>
      <c r="AC103" s="33"/>
      <c r="AD103" s="33"/>
      <c r="AE103" s="33"/>
      <c r="AF103" s="33"/>
      <c r="AG103" s="33"/>
      <c r="AH103" s="33"/>
      <c r="AI103" s="33"/>
    </row>
    <row r="104" spans="2:35" ht="9.75" customHeight="1">
      <c r="B104" s="49"/>
      <c r="C104" s="115"/>
      <c r="D104" s="49">
        <f>IF(R95="","",R95)</f>
      </c>
      <c r="E104" s="36">
        <f t="shared" si="17"/>
      </c>
      <c r="F104" s="43">
        <f>IF(P95="","",P95)</f>
      </c>
      <c r="G104" s="216">
        <f>IF(I101="","",I101)</f>
      </c>
      <c r="H104" s="50">
        <f>IF(R98="","",R98)</f>
      </c>
      <c r="I104" s="36">
        <f t="shared" si="18"/>
      </c>
      <c r="J104" s="43">
        <f>IF(P98="","",P98)</f>
      </c>
      <c r="K104" s="219">
        <f>IF(M101="","",M101)</f>
      </c>
      <c r="L104" s="43">
        <f>IF(R101="","",R101)</f>
      </c>
      <c r="M104" s="36">
        <f t="shared" si="19"/>
      </c>
      <c r="N104" s="43">
        <f>IF(P101="","",P101)</f>
      </c>
      <c r="O104" s="219">
        <f>IF(Q101="","",Q101)</f>
      </c>
      <c r="P104" s="199"/>
      <c r="Q104" s="200"/>
      <c r="R104" s="200"/>
      <c r="S104" s="201"/>
      <c r="T104" s="27"/>
      <c r="U104" s="36">
        <f t="shared" si="16"/>
      </c>
      <c r="V104" s="31"/>
      <c r="W104" s="219"/>
      <c r="X104" s="221" t="s">
        <v>142</v>
      </c>
      <c r="Y104" s="222"/>
      <c r="Z104" s="223" t="s">
        <v>141</v>
      </c>
      <c r="AA104" s="224"/>
      <c r="AB104" s="79"/>
      <c r="AC104" s="33"/>
      <c r="AD104" s="33"/>
      <c r="AE104" s="33"/>
      <c r="AF104" s="33"/>
      <c r="AG104" s="33"/>
      <c r="AH104" s="33"/>
      <c r="AI104" s="33"/>
    </row>
    <row r="105" spans="2:35" ht="9.75" customHeight="1">
      <c r="B105" s="116" t="s">
        <v>137</v>
      </c>
      <c r="C105" s="77" t="s">
        <v>129</v>
      </c>
      <c r="D105" s="116">
        <f>IF(V93="","",V93)</f>
        <v>11</v>
      </c>
      <c r="E105" s="60" t="str">
        <f t="shared" si="17"/>
        <v>-</v>
      </c>
      <c r="F105" s="62">
        <f>IF(T93="","",T93)</f>
        <v>7</v>
      </c>
      <c r="G105" s="215" t="str">
        <f>IF(W93="","",IF(W93="○","×",IF(W93="×","○")))</f>
        <v>○</v>
      </c>
      <c r="H105" s="61">
        <f>IF(V96="","",V96)</f>
        <v>1</v>
      </c>
      <c r="I105" s="60" t="str">
        <f t="shared" si="18"/>
        <v>-</v>
      </c>
      <c r="J105" s="62">
        <f>IF(T96="","",T96)</f>
        <v>11</v>
      </c>
      <c r="K105" s="218" t="str">
        <f>IF(W96="","",IF(W96="○","×",IF(W96="×","○")))</f>
        <v>×</v>
      </c>
      <c r="L105" s="62">
        <f>IF(V99="","",V99)</f>
        <v>7</v>
      </c>
      <c r="M105" s="60" t="str">
        <f t="shared" si="19"/>
        <v>-</v>
      </c>
      <c r="N105" s="62">
        <f>IF(T99="","",T99)</f>
        <v>11</v>
      </c>
      <c r="O105" s="218" t="str">
        <f>IF(W99="","",IF(W99="○","×",IF(W99="×","○")))</f>
        <v>×</v>
      </c>
      <c r="P105" s="61">
        <f>IF(V102="","",V102)</f>
        <v>2</v>
      </c>
      <c r="Q105" s="60" t="str">
        <f>IF(P105="","","-")</f>
        <v>-</v>
      </c>
      <c r="R105" s="62">
        <f>IF(T102="","",T102)</f>
        <v>11</v>
      </c>
      <c r="S105" s="218" t="str">
        <f>IF(W102="","",IF(W102="○","×",IF(W102="×","○")))</f>
        <v>×</v>
      </c>
      <c r="T105" s="196"/>
      <c r="U105" s="197"/>
      <c r="V105" s="197"/>
      <c r="W105" s="198"/>
      <c r="X105" s="205" t="s">
        <v>124</v>
      </c>
      <c r="Y105" s="206"/>
      <c r="Z105" s="206"/>
      <c r="AA105" s="207"/>
      <c r="AB105" s="79"/>
      <c r="AC105" s="33"/>
      <c r="AD105" s="33"/>
      <c r="AE105" s="33"/>
      <c r="AF105" s="33"/>
      <c r="AG105" s="33"/>
      <c r="AH105" s="33"/>
      <c r="AI105" s="33"/>
    </row>
    <row r="106" spans="2:35" ht="9.75" customHeight="1">
      <c r="B106" s="49" t="s">
        <v>138</v>
      </c>
      <c r="C106" s="75" t="s">
        <v>129</v>
      </c>
      <c r="D106" s="49">
        <f>IF(V94="","",V94)</f>
        <v>8</v>
      </c>
      <c r="E106" s="36" t="str">
        <f t="shared" si="17"/>
        <v>-</v>
      </c>
      <c r="F106" s="43">
        <f>IF(T94="","",T94)</f>
        <v>11</v>
      </c>
      <c r="G106" s="216">
        <f>IF(I97="","",I97)</f>
      </c>
      <c r="H106" s="50">
        <f>IF(V97="","",V97)</f>
        <v>8</v>
      </c>
      <c r="I106" s="36" t="str">
        <f t="shared" si="18"/>
        <v>-</v>
      </c>
      <c r="J106" s="43">
        <f>IF(T97="","",T97)</f>
        <v>11</v>
      </c>
      <c r="K106" s="219" t="str">
        <f>IF(M103="","",M103)</f>
        <v>-</v>
      </c>
      <c r="L106" s="43">
        <f>IF(V100="","",V100)</f>
        <v>6</v>
      </c>
      <c r="M106" s="36" t="str">
        <f t="shared" si="19"/>
        <v>-</v>
      </c>
      <c r="N106" s="43">
        <f>IF(T100="","",T100)</f>
        <v>11</v>
      </c>
      <c r="O106" s="219">
        <f>IF(Q103="","",Q103)</f>
      </c>
      <c r="P106" s="50">
        <f>IF(V103="","",V103)</f>
        <v>3</v>
      </c>
      <c r="Q106" s="36" t="str">
        <f>IF(P106="","","-")</f>
        <v>-</v>
      </c>
      <c r="R106" s="43">
        <f>IF(T103="","",T103)</f>
        <v>11</v>
      </c>
      <c r="S106" s="219" t="str">
        <f>IF(U103="","",U103)</f>
        <v>-</v>
      </c>
      <c r="T106" s="199"/>
      <c r="U106" s="200"/>
      <c r="V106" s="200"/>
      <c r="W106" s="201"/>
      <c r="X106" s="208"/>
      <c r="Y106" s="209"/>
      <c r="Z106" s="209"/>
      <c r="AA106" s="210"/>
      <c r="AB106" s="120"/>
      <c r="AC106" s="33"/>
      <c r="AD106" s="33"/>
      <c r="AE106" s="33"/>
      <c r="AF106" s="33"/>
      <c r="AG106" s="33"/>
      <c r="AH106" s="33"/>
      <c r="AI106" s="33"/>
    </row>
    <row r="107" spans="2:35" ht="9.75" customHeight="1" thickBot="1">
      <c r="B107" s="63"/>
      <c r="C107" s="117"/>
      <c r="D107" s="63">
        <f>IF(V95="","",V95)</f>
        <v>11</v>
      </c>
      <c r="E107" s="64" t="str">
        <f t="shared" si="17"/>
        <v>-</v>
      </c>
      <c r="F107" s="65">
        <f>IF(T95="","",T95)</f>
        <v>3</v>
      </c>
      <c r="G107" s="217">
        <f>IF(I98="","",I98)</f>
      </c>
      <c r="H107" s="66">
        <f>IF(V98="","",V98)</f>
      </c>
      <c r="I107" s="64">
        <f t="shared" si="18"/>
      </c>
      <c r="J107" s="65">
        <f>IF(T98="","",T98)</f>
      </c>
      <c r="K107" s="220">
        <f>IF(M104="","",M104)</f>
      </c>
      <c r="L107" s="65">
        <f>IF(V101="","",V101)</f>
      </c>
      <c r="M107" s="64">
        <f t="shared" si="19"/>
      </c>
      <c r="N107" s="65">
        <f>IF(T101="","",T101)</f>
      </c>
      <c r="O107" s="220">
        <f>IF(Q104="","",Q104)</f>
      </c>
      <c r="P107" s="66">
        <f>IF(V104="","",V104)</f>
      </c>
      <c r="Q107" s="64">
        <f>IF(P107="","","-")</f>
      </c>
      <c r="R107" s="65">
        <f>IF(T104="","",T104)</f>
      </c>
      <c r="S107" s="220">
        <f>IF(U104="","",U104)</f>
      </c>
      <c r="T107" s="202"/>
      <c r="U107" s="203"/>
      <c r="V107" s="203"/>
      <c r="W107" s="204"/>
      <c r="X107" s="211" t="s">
        <v>62</v>
      </c>
      <c r="Y107" s="212"/>
      <c r="Z107" s="213" t="s">
        <v>125</v>
      </c>
      <c r="AA107" s="214"/>
      <c r="AB107" s="120"/>
      <c r="AC107" s="33"/>
      <c r="AD107" s="33"/>
      <c r="AE107" s="33"/>
      <c r="AF107" s="33"/>
      <c r="AG107" s="33"/>
      <c r="AH107" s="33"/>
      <c r="AI107" s="33"/>
    </row>
    <row r="108" ht="9.75" customHeight="1"/>
    <row r="109" ht="9.75" customHeight="1"/>
    <row r="110" ht="9.75" customHeight="1" thickBot="1"/>
    <row r="111" spans="2:33" ht="9.75" customHeight="1">
      <c r="B111" s="260" t="s">
        <v>151</v>
      </c>
      <c r="C111" s="261"/>
      <c r="D111" s="264" t="str">
        <f>B113</f>
        <v>石崎真記子</v>
      </c>
      <c r="E111" s="250"/>
      <c r="F111" s="250"/>
      <c r="G111" s="248"/>
      <c r="H111" s="249" t="str">
        <f>B116</f>
        <v>森実ゆかり</v>
      </c>
      <c r="I111" s="250"/>
      <c r="J111" s="250"/>
      <c r="K111" s="248"/>
      <c r="L111" s="249" t="str">
        <f>B119</f>
        <v>真鍋奈津美</v>
      </c>
      <c r="M111" s="250"/>
      <c r="N111" s="250"/>
      <c r="O111" s="248"/>
      <c r="P111" s="249" t="str">
        <f>B122</f>
        <v>鈴木誠</v>
      </c>
      <c r="Q111" s="250"/>
      <c r="R111" s="250"/>
      <c r="S111" s="248"/>
      <c r="T111" s="249" t="str">
        <f>B125</f>
        <v>深川里依</v>
      </c>
      <c r="U111" s="250"/>
      <c r="V111" s="250"/>
      <c r="W111" s="236"/>
      <c r="X111" s="251" t="s">
        <v>47</v>
      </c>
      <c r="Y111" s="252"/>
      <c r="Z111" s="252"/>
      <c r="AA111" s="253"/>
      <c r="AB111" s="79"/>
      <c r="AC111" s="33"/>
      <c r="AD111" s="33"/>
      <c r="AE111" s="33"/>
      <c r="AF111" s="33"/>
      <c r="AG111" s="33"/>
    </row>
    <row r="112" spans="2:33" ht="9.75" customHeight="1" thickBot="1">
      <c r="B112" s="262"/>
      <c r="C112" s="263"/>
      <c r="D112" s="254" t="str">
        <f>B114</f>
        <v>宮内香織</v>
      </c>
      <c r="E112" s="217"/>
      <c r="F112" s="217"/>
      <c r="G112" s="220"/>
      <c r="H112" s="255" t="str">
        <f>B117</f>
        <v>井原美鈴</v>
      </c>
      <c r="I112" s="217"/>
      <c r="J112" s="217"/>
      <c r="K112" s="220"/>
      <c r="L112" s="255" t="str">
        <f>B120</f>
        <v>曽我部みのり</v>
      </c>
      <c r="M112" s="217"/>
      <c r="N112" s="217"/>
      <c r="O112" s="220"/>
      <c r="P112" s="255" t="str">
        <f>B123</f>
        <v>中山加奈子</v>
      </c>
      <c r="Q112" s="217"/>
      <c r="R112" s="217"/>
      <c r="S112" s="220"/>
      <c r="T112" s="255" t="str">
        <f>B126</f>
        <v>曽根めぐみ</v>
      </c>
      <c r="U112" s="217"/>
      <c r="V112" s="217"/>
      <c r="W112" s="256"/>
      <c r="X112" s="257" t="s">
        <v>51</v>
      </c>
      <c r="Y112" s="258"/>
      <c r="Z112" s="258"/>
      <c r="AA112" s="259"/>
      <c r="AB112" s="79"/>
      <c r="AC112" s="118"/>
      <c r="AD112" s="118"/>
      <c r="AE112" s="118"/>
      <c r="AF112" s="118"/>
      <c r="AG112" s="118"/>
    </row>
    <row r="113" spans="2:33" ht="9.75" customHeight="1">
      <c r="B113" s="69" t="s">
        <v>153</v>
      </c>
      <c r="C113" s="70" t="s">
        <v>152</v>
      </c>
      <c r="D113" s="240"/>
      <c r="E113" s="241"/>
      <c r="F113" s="241"/>
      <c r="G113" s="242"/>
      <c r="H113" s="27">
        <v>11</v>
      </c>
      <c r="I113" s="36" t="str">
        <f>IF(H113="","","-")</f>
        <v>-</v>
      </c>
      <c r="J113" s="51">
        <v>3</v>
      </c>
      <c r="K113" s="245" t="s">
        <v>143</v>
      </c>
      <c r="L113" s="27">
        <v>11</v>
      </c>
      <c r="M113" s="28" t="str">
        <f aca="true" t="shared" si="20" ref="M113:M118">IF(L113="","","-")</f>
        <v>-</v>
      </c>
      <c r="N113" s="29">
        <v>6</v>
      </c>
      <c r="O113" s="248" t="s">
        <v>143</v>
      </c>
      <c r="P113" s="27">
        <v>11</v>
      </c>
      <c r="Q113" s="28" t="str">
        <f aca="true" t="shared" si="21" ref="Q113:Q121">IF(P113="","","-")</f>
        <v>-</v>
      </c>
      <c r="R113" s="29">
        <v>2</v>
      </c>
      <c r="S113" s="248" t="s">
        <v>143</v>
      </c>
      <c r="T113" s="27">
        <v>11</v>
      </c>
      <c r="U113" s="28" t="str">
        <f aca="true" t="shared" si="22" ref="U113:U124">IF(T113="","","-")</f>
        <v>-</v>
      </c>
      <c r="V113" s="29">
        <v>1</v>
      </c>
      <c r="W113" s="236" t="s">
        <v>143</v>
      </c>
      <c r="X113" s="237" t="s">
        <v>146</v>
      </c>
      <c r="Y113" s="238"/>
      <c r="Z113" s="238"/>
      <c r="AA113" s="239"/>
      <c r="AB113" s="79"/>
      <c r="AC113" s="33"/>
      <c r="AD113" s="33"/>
      <c r="AE113" s="33"/>
      <c r="AF113" s="33"/>
      <c r="AG113" s="33"/>
    </row>
    <row r="114" spans="2:33" ht="9.75" customHeight="1">
      <c r="B114" s="69" t="s">
        <v>154</v>
      </c>
      <c r="C114" s="70" t="s">
        <v>155</v>
      </c>
      <c r="D114" s="243"/>
      <c r="E114" s="200"/>
      <c r="F114" s="200"/>
      <c r="G114" s="201"/>
      <c r="H114" s="27">
        <v>11</v>
      </c>
      <c r="I114" s="36" t="str">
        <f>IF(H114="","","-")</f>
        <v>-</v>
      </c>
      <c r="J114" s="111">
        <v>6</v>
      </c>
      <c r="K114" s="246"/>
      <c r="L114" s="27">
        <v>11</v>
      </c>
      <c r="M114" s="36" t="str">
        <f t="shared" si="20"/>
        <v>-</v>
      </c>
      <c r="N114" s="31">
        <v>1</v>
      </c>
      <c r="O114" s="219"/>
      <c r="P114" s="27">
        <v>7</v>
      </c>
      <c r="Q114" s="36" t="str">
        <f t="shared" si="21"/>
        <v>-</v>
      </c>
      <c r="R114" s="31">
        <v>11</v>
      </c>
      <c r="S114" s="219"/>
      <c r="T114" s="27">
        <v>11</v>
      </c>
      <c r="U114" s="36" t="str">
        <f t="shared" si="22"/>
        <v>-</v>
      </c>
      <c r="V114" s="31">
        <v>0</v>
      </c>
      <c r="W114" s="230"/>
      <c r="X114" s="208"/>
      <c r="Y114" s="209"/>
      <c r="Z114" s="209"/>
      <c r="AA114" s="210"/>
      <c r="AB114" s="79"/>
      <c r="AC114" s="33"/>
      <c r="AD114" s="33"/>
      <c r="AE114" s="33"/>
      <c r="AF114" s="110" t="s">
        <v>192</v>
      </c>
      <c r="AG114" s="33"/>
    </row>
    <row r="115" spans="2:33" ht="9.75" customHeight="1">
      <c r="B115" s="52"/>
      <c r="C115" s="72"/>
      <c r="D115" s="244"/>
      <c r="E115" s="234"/>
      <c r="F115" s="234"/>
      <c r="G115" s="235"/>
      <c r="H115" s="112"/>
      <c r="I115" s="36">
        <f>IF(H115="","","-")</f>
      </c>
      <c r="J115" s="41"/>
      <c r="K115" s="247"/>
      <c r="L115" s="39"/>
      <c r="M115" s="40">
        <f t="shared" si="20"/>
      </c>
      <c r="N115" s="41"/>
      <c r="O115" s="232"/>
      <c r="P115" s="27">
        <v>11</v>
      </c>
      <c r="Q115" s="36" t="str">
        <f t="shared" si="21"/>
        <v>-</v>
      </c>
      <c r="R115" s="31">
        <v>4</v>
      </c>
      <c r="S115" s="232"/>
      <c r="T115" s="27"/>
      <c r="U115" s="36">
        <f t="shared" si="22"/>
      </c>
      <c r="V115" s="31"/>
      <c r="W115" s="231"/>
      <c r="X115" s="221" t="s">
        <v>142</v>
      </c>
      <c r="Y115" s="222"/>
      <c r="Z115" s="223" t="s">
        <v>141</v>
      </c>
      <c r="AA115" s="224"/>
      <c r="AB115" s="79"/>
      <c r="AC115" s="33"/>
      <c r="AD115" s="33"/>
      <c r="AE115" s="33"/>
      <c r="AF115" s="98" t="s">
        <v>153</v>
      </c>
      <c r="AG115" s="99" t="s">
        <v>152</v>
      </c>
    </row>
    <row r="116" spans="2:33" ht="9.75" customHeight="1">
      <c r="B116" s="69" t="s">
        <v>156</v>
      </c>
      <c r="C116" s="73" t="s">
        <v>80</v>
      </c>
      <c r="D116" s="74">
        <f>IF(J113="","",J113)</f>
        <v>3</v>
      </c>
      <c r="E116" s="36" t="str">
        <f aca="true" t="shared" si="23" ref="E116:E127">IF(D116="","","-")</f>
        <v>-</v>
      </c>
      <c r="F116" s="43">
        <f>IF(H113="","",H113)</f>
        <v>11</v>
      </c>
      <c r="G116" s="218" t="str">
        <f>IF(K113="","",IF(K113="○","×",IF(K113="×","○")))</f>
        <v>×</v>
      </c>
      <c r="H116" s="196"/>
      <c r="I116" s="197"/>
      <c r="J116" s="197"/>
      <c r="K116" s="198"/>
      <c r="L116" s="44">
        <v>1</v>
      </c>
      <c r="M116" s="36" t="str">
        <f t="shared" si="20"/>
        <v>-</v>
      </c>
      <c r="N116" s="31">
        <v>11</v>
      </c>
      <c r="O116" s="219" t="s">
        <v>139</v>
      </c>
      <c r="P116" s="113">
        <v>6</v>
      </c>
      <c r="Q116" s="60" t="str">
        <f t="shared" si="21"/>
        <v>-</v>
      </c>
      <c r="R116" s="114">
        <v>11</v>
      </c>
      <c r="S116" s="218" t="s">
        <v>60</v>
      </c>
      <c r="T116" s="113">
        <v>11</v>
      </c>
      <c r="U116" s="60" t="str">
        <f t="shared" si="22"/>
        <v>-</v>
      </c>
      <c r="V116" s="114">
        <v>0</v>
      </c>
      <c r="W116" s="229" t="s">
        <v>61</v>
      </c>
      <c r="X116" s="205" t="s">
        <v>142</v>
      </c>
      <c r="Y116" s="206"/>
      <c r="Z116" s="206"/>
      <c r="AA116" s="207"/>
      <c r="AB116" s="79"/>
      <c r="AC116" s="33"/>
      <c r="AD116" s="33"/>
      <c r="AE116" s="33"/>
      <c r="AF116" s="100" t="s">
        <v>154</v>
      </c>
      <c r="AG116" s="101" t="s">
        <v>155</v>
      </c>
    </row>
    <row r="117" spans="2:33" ht="9.75" customHeight="1">
      <c r="B117" s="69" t="s">
        <v>157</v>
      </c>
      <c r="C117" s="75" t="s">
        <v>80</v>
      </c>
      <c r="D117" s="49">
        <f>IF(J114="","",J114)</f>
        <v>6</v>
      </c>
      <c r="E117" s="36" t="str">
        <f t="shared" si="23"/>
        <v>-</v>
      </c>
      <c r="F117" s="43">
        <f>IF(H114="","",H114)</f>
        <v>11</v>
      </c>
      <c r="G117" s="219" t="str">
        <f>IF(I114="","",I114)</f>
        <v>-</v>
      </c>
      <c r="H117" s="199"/>
      <c r="I117" s="200"/>
      <c r="J117" s="200"/>
      <c r="K117" s="201"/>
      <c r="L117" s="44">
        <v>8</v>
      </c>
      <c r="M117" s="36" t="str">
        <f t="shared" si="20"/>
        <v>-</v>
      </c>
      <c r="N117" s="31">
        <v>11</v>
      </c>
      <c r="O117" s="219"/>
      <c r="P117" s="27">
        <v>2</v>
      </c>
      <c r="Q117" s="36" t="str">
        <f t="shared" si="21"/>
        <v>-</v>
      </c>
      <c r="R117" s="31">
        <v>11</v>
      </c>
      <c r="S117" s="219"/>
      <c r="T117" s="27">
        <v>11</v>
      </c>
      <c r="U117" s="36" t="str">
        <f t="shared" si="22"/>
        <v>-</v>
      </c>
      <c r="V117" s="31">
        <v>3</v>
      </c>
      <c r="W117" s="230"/>
      <c r="X117" s="208"/>
      <c r="Y117" s="209"/>
      <c r="Z117" s="209"/>
      <c r="AA117" s="210"/>
      <c r="AB117" s="79"/>
      <c r="AC117" s="33"/>
      <c r="AD117" s="33"/>
      <c r="AE117" s="33"/>
      <c r="AF117" s="33"/>
      <c r="AG117" s="33"/>
    </row>
    <row r="118" spans="2:33" ht="9.75" customHeight="1">
      <c r="B118" s="52"/>
      <c r="C118" s="76"/>
      <c r="D118" s="52">
        <f>IF(J115="","",J115)</f>
      </c>
      <c r="E118" s="36">
        <f t="shared" si="23"/>
      </c>
      <c r="F118" s="53">
        <f>IF(H115="","",H115)</f>
      </c>
      <c r="G118" s="232">
        <f>IF(I115="","",I115)</f>
      </c>
      <c r="H118" s="233"/>
      <c r="I118" s="234"/>
      <c r="J118" s="234"/>
      <c r="K118" s="235"/>
      <c r="L118" s="54"/>
      <c r="M118" s="36">
        <f t="shared" si="20"/>
      </c>
      <c r="N118" s="55"/>
      <c r="O118" s="232"/>
      <c r="P118" s="39"/>
      <c r="Q118" s="40">
        <f t="shared" si="21"/>
      </c>
      <c r="R118" s="41"/>
      <c r="S118" s="232"/>
      <c r="T118" s="39"/>
      <c r="U118" s="40">
        <f t="shared" si="22"/>
      </c>
      <c r="V118" s="41"/>
      <c r="W118" s="231"/>
      <c r="X118" s="221" t="s">
        <v>146</v>
      </c>
      <c r="Y118" s="222"/>
      <c r="Z118" s="223" t="s">
        <v>145</v>
      </c>
      <c r="AA118" s="224"/>
      <c r="AB118" s="79"/>
      <c r="AC118" s="33"/>
      <c r="AD118" s="33"/>
      <c r="AE118" s="33"/>
      <c r="AF118" s="33"/>
      <c r="AG118" s="33"/>
    </row>
    <row r="119" spans="2:33" ht="9.75" customHeight="1">
      <c r="B119" s="49" t="s">
        <v>158</v>
      </c>
      <c r="C119" s="75" t="s">
        <v>40</v>
      </c>
      <c r="D119" s="49">
        <f>IF(N113="","",N113)</f>
        <v>6</v>
      </c>
      <c r="E119" s="60" t="str">
        <f t="shared" si="23"/>
        <v>-</v>
      </c>
      <c r="F119" s="43">
        <f>IF(L113="","",L113)</f>
        <v>11</v>
      </c>
      <c r="G119" s="218" t="str">
        <f>IF(O113="","",IF(O113="○","×",IF(O113="×","○")))</f>
        <v>×</v>
      </c>
      <c r="H119" s="50">
        <f>IF(N116="","",N116)</f>
        <v>11</v>
      </c>
      <c r="I119" s="36" t="str">
        <f aca="true" t="shared" si="24" ref="I119:I127">IF(H119="","","-")</f>
        <v>-</v>
      </c>
      <c r="J119" s="43">
        <f>IF(L116="","",L116)</f>
        <v>1</v>
      </c>
      <c r="K119" s="218" t="str">
        <f>IF(O116="","",IF(O116="○","×",IF(O116="×","○")))</f>
        <v>○</v>
      </c>
      <c r="L119" s="196"/>
      <c r="M119" s="197"/>
      <c r="N119" s="197"/>
      <c r="O119" s="198"/>
      <c r="P119" s="27">
        <v>11</v>
      </c>
      <c r="Q119" s="36" t="str">
        <f t="shared" si="21"/>
        <v>-</v>
      </c>
      <c r="R119" s="31">
        <v>5</v>
      </c>
      <c r="S119" s="219" t="s">
        <v>143</v>
      </c>
      <c r="T119" s="27">
        <v>11</v>
      </c>
      <c r="U119" s="36" t="str">
        <f t="shared" si="22"/>
        <v>-</v>
      </c>
      <c r="V119" s="31">
        <v>6</v>
      </c>
      <c r="W119" s="219" t="s">
        <v>143</v>
      </c>
      <c r="X119" s="208" t="s">
        <v>144</v>
      </c>
      <c r="Y119" s="209"/>
      <c r="Z119" s="209"/>
      <c r="AA119" s="210"/>
      <c r="AB119" s="79"/>
      <c r="AC119" s="33"/>
      <c r="AD119" s="33"/>
      <c r="AE119" s="33"/>
      <c r="AF119" s="110" t="s">
        <v>193</v>
      </c>
      <c r="AG119" s="33"/>
    </row>
    <row r="120" spans="2:33" ht="9.75" customHeight="1">
      <c r="B120" s="49" t="s">
        <v>159</v>
      </c>
      <c r="C120" s="75" t="s">
        <v>40</v>
      </c>
      <c r="D120" s="49">
        <f>IF(N114="","",N114)</f>
        <v>1</v>
      </c>
      <c r="E120" s="36" t="str">
        <f t="shared" si="23"/>
        <v>-</v>
      </c>
      <c r="F120" s="43">
        <f>IF(L114="","",L114)</f>
        <v>11</v>
      </c>
      <c r="G120" s="219">
        <f>IF(I117="","",I117)</f>
      </c>
      <c r="H120" s="50">
        <f>IF(N117="","",N117)</f>
        <v>11</v>
      </c>
      <c r="I120" s="36" t="str">
        <f t="shared" si="24"/>
        <v>-</v>
      </c>
      <c r="J120" s="43">
        <f>IF(L117="","",L117)</f>
        <v>8</v>
      </c>
      <c r="K120" s="219" t="str">
        <f>IF(M117="","",M117)</f>
        <v>-</v>
      </c>
      <c r="L120" s="199"/>
      <c r="M120" s="200"/>
      <c r="N120" s="200"/>
      <c r="O120" s="201"/>
      <c r="P120" s="27">
        <v>11</v>
      </c>
      <c r="Q120" s="36" t="str">
        <f t="shared" si="21"/>
        <v>-</v>
      </c>
      <c r="R120" s="31">
        <v>1</v>
      </c>
      <c r="S120" s="219"/>
      <c r="T120" s="27">
        <v>11</v>
      </c>
      <c r="U120" s="36" t="str">
        <f t="shared" si="22"/>
        <v>-</v>
      </c>
      <c r="V120" s="31">
        <v>3</v>
      </c>
      <c r="W120" s="219"/>
      <c r="X120" s="208"/>
      <c r="Y120" s="209"/>
      <c r="Z120" s="209"/>
      <c r="AA120" s="210"/>
      <c r="AB120" s="79"/>
      <c r="AC120" s="33"/>
      <c r="AD120" s="33"/>
      <c r="AE120" s="33"/>
      <c r="AF120" s="102" t="s">
        <v>158</v>
      </c>
      <c r="AG120" s="99" t="s">
        <v>40</v>
      </c>
    </row>
    <row r="121" spans="2:33" ht="9.75" customHeight="1">
      <c r="B121" s="49"/>
      <c r="C121" s="115"/>
      <c r="D121" s="49">
        <f>IF(N115="","",N115)</f>
      </c>
      <c r="E121" s="36">
        <f t="shared" si="23"/>
      </c>
      <c r="F121" s="43">
        <f>IF(L115="","",L115)</f>
      </c>
      <c r="G121" s="219">
        <f>IF(I118="","",I118)</f>
      </c>
      <c r="H121" s="50">
        <f>IF(N118="","",N118)</f>
      </c>
      <c r="I121" s="36">
        <f t="shared" si="24"/>
      </c>
      <c r="J121" s="43">
        <f>IF(L118="","",L118)</f>
      </c>
      <c r="K121" s="219">
        <f>IF(M118="","",M118)</f>
      </c>
      <c r="L121" s="199"/>
      <c r="M121" s="200"/>
      <c r="N121" s="200"/>
      <c r="O121" s="201"/>
      <c r="P121" s="27"/>
      <c r="Q121" s="36">
        <f t="shared" si="21"/>
      </c>
      <c r="R121" s="31"/>
      <c r="S121" s="219"/>
      <c r="T121" s="27"/>
      <c r="U121" s="36">
        <f t="shared" si="22"/>
      </c>
      <c r="V121" s="31"/>
      <c r="W121" s="219"/>
      <c r="X121" s="225" t="s">
        <v>145</v>
      </c>
      <c r="Y121" s="226"/>
      <c r="Z121" s="227" t="s">
        <v>146</v>
      </c>
      <c r="AA121" s="228"/>
      <c r="AB121" s="79"/>
      <c r="AC121" s="33"/>
      <c r="AD121" s="33"/>
      <c r="AE121" s="33"/>
      <c r="AF121" s="103" t="s">
        <v>159</v>
      </c>
      <c r="AG121" s="101" t="s">
        <v>40</v>
      </c>
    </row>
    <row r="122" spans="2:33" ht="9.75" customHeight="1">
      <c r="B122" s="116" t="s">
        <v>160</v>
      </c>
      <c r="C122" s="77" t="s">
        <v>80</v>
      </c>
      <c r="D122" s="116">
        <f>IF(R113="","",R113)</f>
        <v>2</v>
      </c>
      <c r="E122" s="60" t="str">
        <f t="shared" si="23"/>
        <v>-</v>
      </c>
      <c r="F122" s="62">
        <f>IF(P113="","",P113)</f>
        <v>11</v>
      </c>
      <c r="G122" s="215" t="str">
        <f>IF(S113="","",IF(S113="○","×",IF(S113="×","○")))</f>
        <v>×</v>
      </c>
      <c r="H122" s="61">
        <f>IF(R116="","",R116)</f>
        <v>11</v>
      </c>
      <c r="I122" s="60" t="str">
        <f t="shared" si="24"/>
        <v>-</v>
      </c>
      <c r="J122" s="62">
        <f>IF(P116="","",P116)</f>
        <v>6</v>
      </c>
      <c r="K122" s="218" t="str">
        <f>IF(S116="","",IF(S116="○","×",IF(S116="×","○")))</f>
        <v>○</v>
      </c>
      <c r="L122" s="62">
        <f>IF(R119="","",R119)</f>
        <v>5</v>
      </c>
      <c r="M122" s="60" t="str">
        <f aca="true" t="shared" si="25" ref="M122:M127">IF(L122="","","-")</f>
        <v>-</v>
      </c>
      <c r="N122" s="62">
        <f>IF(P119="","",P119)</f>
        <v>11</v>
      </c>
      <c r="O122" s="218" t="str">
        <f>IF(S119="","",IF(S119="○","×",IF(S119="×","○")))</f>
        <v>×</v>
      </c>
      <c r="P122" s="196"/>
      <c r="Q122" s="197"/>
      <c r="R122" s="197"/>
      <c r="S122" s="198"/>
      <c r="T122" s="113">
        <v>11</v>
      </c>
      <c r="U122" s="60">
        <v>3</v>
      </c>
      <c r="V122" s="114">
        <v>2</v>
      </c>
      <c r="W122" s="218" t="s">
        <v>61</v>
      </c>
      <c r="X122" s="205" t="s">
        <v>145</v>
      </c>
      <c r="Y122" s="206"/>
      <c r="Z122" s="206"/>
      <c r="AA122" s="207"/>
      <c r="AB122" s="79"/>
      <c r="AC122" s="33"/>
      <c r="AD122" s="33"/>
      <c r="AE122" s="33"/>
      <c r="AF122" s="33"/>
      <c r="AG122" s="33"/>
    </row>
    <row r="123" spans="2:33" ht="9.75" customHeight="1">
      <c r="B123" s="49" t="s">
        <v>161</v>
      </c>
      <c r="C123" s="75" t="s">
        <v>162</v>
      </c>
      <c r="D123" s="49">
        <f>IF(R114="","",R114)</f>
        <v>11</v>
      </c>
      <c r="E123" s="36" t="str">
        <f t="shared" si="23"/>
        <v>-</v>
      </c>
      <c r="F123" s="43">
        <f>IF(P114="","",P114)</f>
        <v>7</v>
      </c>
      <c r="G123" s="216" t="str">
        <f>IF(I120="","",I120)</f>
        <v>-</v>
      </c>
      <c r="H123" s="50">
        <f>IF(R117="","",R117)</f>
        <v>11</v>
      </c>
      <c r="I123" s="36" t="str">
        <f t="shared" si="24"/>
        <v>-</v>
      </c>
      <c r="J123" s="43">
        <f>IF(P117="","",P117)</f>
        <v>2</v>
      </c>
      <c r="K123" s="219">
        <f>IF(M120="","",M120)</f>
      </c>
      <c r="L123" s="43">
        <f>IF(R120="","",R120)</f>
        <v>1</v>
      </c>
      <c r="M123" s="36" t="str">
        <f t="shared" si="25"/>
        <v>-</v>
      </c>
      <c r="N123" s="43">
        <f>IF(P120="","",P120)</f>
        <v>11</v>
      </c>
      <c r="O123" s="219" t="str">
        <f>IF(Q120="","",Q120)</f>
        <v>-</v>
      </c>
      <c r="P123" s="199"/>
      <c r="Q123" s="200"/>
      <c r="R123" s="200"/>
      <c r="S123" s="201"/>
      <c r="T123" s="27">
        <v>11</v>
      </c>
      <c r="U123" s="36" t="str">
        <f t="shared" si="22"/>
        <v>-</v>
      </c>
      <c r="V123" s="31">
        <v>0</v>
      </c>
      <c r="W123" s="219"/>
      <c r="X123" s="208"/>
      <c r="Y123" s="209"/>
      <c r="Z123" s="209"/>
      <c r="AA123" s="210"/>
      <c r="AB123" s="79"/>
      <c r="AC123" s="33"/>
      <c r="AD123" s="33"/>
      <c r="AE123" s="33"/>
      <c r="AF123" s="33"/>
      <c r="AG123" s="33"/>
    </row>
    <row r="124" spans="2:33" ht="9.75" customHeight="1">
      <c r="B124" s="49"/>
      <c r="C124" s="115"/>
      <c r="D124" s="49">
        <f>IF(R115="","",R115)</f>
        <v>4</v>
      </c>
      <c r="E124" s="36" t="str">
        <f t="shared" si="23"/>
        <v>-</v>
      </c>
      <c r="F124" s="43">
        <f>IF(P115="","",P115)</f>
        <v>11</v>
      </c>
      <c r="G124" s="216">
        <f>IF(I121="","",I121)</f>
      </c>
      <c r="H124" s="50">
        <f>IF(R118="","",R118)</f>
      </c>
      <c r="I124" s="36">
        <f t="shared" si="24"/>
      </c>
      <c r="J124" s="43">
        <f>IF(P118="","",P118)</f>
      </c>
      <c r="K124" s="219">
        <f>IF(M121="","",M121)</f>
      </c>
      <c r="L124" s="43">
        <f>IF(R121="","",R121)</f>
      </c>
      <c r="M124" s="36">
        <f t="shared" si="25"/>
      </c>
      <c r="N124" s="43">
        <f>IF(P121="","",P121)</f>
      </c>
      <c r="O124" s="219">
        <f>IF(Q121="","",Q121)</f>
      </c>
      <c r="P124" s="199"/>
      <c r="Q124" s="200"/>
      <c r="R124" s="200"/>
      <c r="S124" s="201"/>
      <c r="T124" s="27"/>
      <c r="U124" s="36">
        <f t="shared" si="22"/>
      </c>
      <c r="V124" s="31"/>
      <c r="W124" s="219"/>
      <c r="X124" s="221" t="s">
        <v>144</v>
      </c>
      <c r="Y124" s="222"/>
      <c r="Z124" s="223" t="s">
        <v>144</v>
      </c>
      <c r="AA124" s="224"/>
      <c r="AB124" s="79"/>
      <c r="AC124" s="33"/>
      <c r="AD124" s="33"/>
      <c r="AE124" s="33"/>
      <c r="AF124" s="33"/>
      <c r="AG124" s="33"/>
    </row>
    <row r="125" spans="2:33" ht="9.75" customHeight="1">
      <c r="B125" s="116" t="s">
        <v>163</v>
      </c>
      <c r="C125" s="77" t="s">
        <v>40</v>
      </c>
      <c r="D125" s="116">
        <f>IF(V113="","",V113)</f>
        <v>1</v>
      </c>
      <c r="E125" s="60" t="str">
        <f t="shared" si="23"/>
        <v>-</v>
      </c>
      <c r="F125" s="62">
        <f>IF(T113="","",T113)</f>
        <v>11</v>
      </c>
      <c r="G125" s="215" t="str">
        <f>IF(W113="","",IF(W113="○","×",IF(W113="×","○")))</f>
        <v>×</v>
      </c>
      <c r="H125" s="61">
        <f>IF(V116="","",V116)</f>
        <v>0</v>
      </c>
      <c r="I125" s="60" t="str">
        <f t="shared" si="24"/>
        <v>-</v>
      </c>
      <c r="J125" s="62">
        <f>IF(T116="","",T116)</f>
        <v>11</v>
      </c>
      <c r="K125" s="218" t="str">
        <f>IF(W116="","",IF(W116="○","×",IF(W116="×","○")))</f>
        <v>×</v>
      </c>
      <c r="L125" s="62">
        <f>IF(V119="","",V119)</f>
        <v>6</v>
      </c>
      <c r="M125" s="60" t="str">
        <f t="shared" si="25"/>
        <v>-</v>
      </c>
      <c r="N125" s="62">
        <f>IF(T119="","",T119)</f>
        <v>11</v>
      </c>
      <c r="O125" s="218" t="str">
        <f>IF(W119="","",IF(W119="○","×",IF(W119="×","○")))</f>
        <v>×</v>
      </c>
      <c r="P125" s="61">
        <f>IF(V122="","",V122)</f>
        <v>2</v>
      </c>
      <c r="Q125" s="60" t="str">
        <f>IF(P125="","","-")</f>
        <v>-</v>
      </c>
      <c r="R125" s="62">
        <f>IF(T122="","",T122)</f>
        <v>11</v>
      </c>
      <c r="S125" s="218" t="str">
        <f>IF(W122="","",IF(W122="○","×",IF(W122="×","○")))</f>
        <v>×</v>
      </c>
      <c r="T125" s="196"/>
      <c r="U125" s="197"/>
      <c r="V125" s="197"/>
      <c r="W125" s="198"/>
      <c r="X125" s="205" t="s">
        <v>140</v>
      </c>
      <c r="Y125" s="206"/>
      <c r="Z125" s="206"/>
      <c r="AA125" s="207"/>
      <c r="AB125" s="79"/>
      <c r="AC125" s="33"/>
      <c r="AD125" s="33"/>
      <c r="AE125" s="33"/>
      <c r="AF125" s="33"/>
      <c r="AG125" s="33"/>
    </row>
    <row r="126" spans="2:33" ht="9.75" customHeight="1">
      <c r="B126" s="49" t="s">
        <v>164</v>
      </c>
      <c r="C126" s="75" t="s">
        <v>40</v>
      </c>
      <c r="D126" s="49">
        <f>IF(V114="","",V114)</f>
        <v>0</v>
      </c>
      <c r="E126" s="36" t="str">
        <f t="shared" si="23"/>
        <v>-</v>
      </c>
      <c r="F126" s="43">
        <f>IF(T114="","",T114)</f>
        <v>11</v>
      </c>
      <c r="G126" s="216">
        <f>IF(I117="","",I117)</f>
      </c>
      <c r="H126" s="50">
        <f>IF(V117="","",V117)</f>
        <v>3</v>
      </c>
      <c r="I126" s="36" t="str">
        <f t="shared" si="24"/>
        <v>-</v>
      </c>
      <c r="J126" s="43">
        <f>IF(T117="","",T117)</f>
        <v>11</v>
      </c>
      <c r="K126" s="219" t="str">
        <f>IF(M123="","",M123)</f>
        <v>-</v>
      </c>
      <c r="L126" s="43">
        <f>IF(V120="","",V120)</f>
        <v>3</v>
      </c>
      <c r="M126" s="36" t="str">
        <f t="shared" si="25"/>
        <v>-</v>
      </c>
      <c r="N126" s="43">
        <f>IF(T120="","",T120)</f>
        <v>11</v>
      </c>
      <c r="O126" s="219">
        <f>IF(Q123="","",Q123)</f>
      </c>
      <c r="P126" s="50">
        <f>IF(V123="","",V123)</f>
        <v>0</v>
      </c>
      <c r="Q126" s="36" t="str">
        <f>IF(P126="","","-")</f>
        <v>-</v>
      </c>
      <c r="R126" s="43">
        <f>IF(T123="","",T123)</f>
        <v>11</v>
      </c>
      <c r="S126" s="219" t="str">
        <f>IF(U123="","",U123)</f>
        <v>-</v>
      </c>
      <c r="T126" s="199"/>
      <c r="U126" s="200"/>
      <c r="V126" s="200"/>
      <c r="W126" s="201"/>
      <c r="X126" s="208"/>
      <c r="Y126" s="209"/>
      <c r="Z126" s="209"/>
      <c r="AA126" s="210"/>
      <c r="AB126" s="120"/>
      <c r="AC126" s="33"/>
      <c r="AD126" s="33"/>
      <c r="AE126" s="33"/>
      <c r="AF126" s="33"/>
      <c r="AG126" s="33"/>
    </row>
    <row r="127" spans="2:33" ht="9.75" customHeight="1" thickBot="1">
      <c r="B127" s="63"/>
      <c r="C127" s="117"/>
      <c r="D127" s="63">
        <f>IF(V115="","",V115)</f>
      </c>
      <c r="E127" s="64">
        <f t="shared" si="23"/>
      </c>
      <c r="F127" s="65">
        <f>IF(T115="","",T115)</f>
      </c>
      <c r="G127" s="217">
        <f>IF(I118="","",I118)</f>
      </c>
      <c r="H127" s="66">
        <f>IF(V118="","",V118)</f>
      </c>
      <c r="I127" s="64">
        <f t="shared" si="24"/>
      </c>
      <c r="J127" s="65">
        <f>IF(T118="","",T118)</f>
      </c>
      <c r="K127" s="220">
        <f>IF(M124="","",M124)</f>
      </c>
      <c r="L127" s="65">
        <f>IF(V121="","",V121)</f>
      </c>
      <c r="M127" s="64">
        <f t="shared" si="25"/>
      </c>
      <c r="N127" s="65">
        <f>IF(T121="","",T121)</f>
      </c>
      <c r="O127" s="220">
        <f>IF(Q124="","",Q124)</f>
      </c>
      <c r="P127" s="66">
        <f>IF(V124="","",V124)</f>
      </c>
      <c r="Q127" s="64">
        <f>IF(P127="","","-")</f>
      </c>
      <c r="R127" s="65">
        <f>IF(T124="","",T124)</f>
      </c>
      <c r="S127" s="220">
        <f>IF(U124="","",U124)</f>
      </c>
      <c r="T127" s="202"/>
      <c r="U127" s="203"/>
      <c r="V127" s="203"/>
      <c r="W127" s="204"/>
      <c r="X127" s="211" t="s">
        <v>209</v>
      </c>
      <c r="Y127" s="212"/>
      <c r="Z127" s="213" t="s">
        <v>142</v>
      </c>
      <c r="AA127" s="214"/>
      <c r="AB127" s="120"/>
      <c r="AC127" s="33"/>
      <c r="AD127" s="33"/>
      <c r="AE127" s="33"/>
      <c r="AF127" s="33"/>
      <c r="AG127" s="33"/>
    </row>
    <row r="128" ht="9.75" customHeight="1"/>
    <row r="129" ht="9.75" customHeight="1"/>
    <row r="130" ht="9.75" customHeight="1" thickBot="1"/>
    <row r="131" spans="2:27" ht="9.75" customHeight="1">
      <c r="B131" s="260" t="s">
        <v>165</v>
      </c>
      <c r="C131" s="261"/>
      <c r="D131" s="264" t="str">
        <f>B133</f>
        <v>小椋有紗</v>
      </c>
      <c r="E131" s="250"/>
      <c r="F131" s="250"/>
      <c r="G131" s="248"/>
      <c r="H131" s="249" t="str">
        <f>B136</f>
        <v>長野千文</v>
      </c>
      <c r="I131" s="250"/>
      <c r="J131" s="250"/>
      <c r="K131" s="248"/>
      <c r="L131" s="249" t="str">
        <f>B139</f>
        <v>蝶野李奈</v>
      </c>
      <c r="M131" s="250"/>
      <c r="N131" s="250"/>
      <c r="O131" s="248"/>
      <c r="P131" s="249" t="str">
        <f>B142</f>
        <v>石川季代子</v>
      </c>
      <c r="Q131" s="250"/>
      <c r="R131" s="250"/>
      <c r="S131" s="248"/>
      <c r="T131" s="249" t="str">
        <f>B145</f>
        <v>中山悠華</v>
      </c>
      <c r="U131" s="250"/>
      <c r="V131" s="250"/>
      <c r="W131" s="236"/>
      <c r="X131" s="251" t="s">
        <v>47</v>
      </c>
      <c r="Y131" s="252"/>
      <c r="Z131" s="252"/>
      <c r="AA131" s="253"/>
    </row>
    <row r="132" spans="2:27" ht="9.75" customHeight="1" thickBot="1">
      <c r="B132" s="262"/>
      <c r="C132" s="263"/>
      <c r="D132" s="254" t="str">
        <f>B134</f>
        <v>池岡理紗</v>
      </c>
      <c r="E132" s="217"/>
      <c r="F132" s="217"/>
      <c r="G132" s="220"/>
      <c r="H132" s="255" t="str">
        <f>B137</f>
        <v>渡邊奈美</v>
      </c>
      <c r="I132" s="217"/>
      <c r="J132" s="217"/>
      <c r="K132" s="220"/>
      <c r="L132" s="255" t="str">
        <f>B140</f>
        <v>藤原美咲</v>
      </c>
      <c r="M132" s="217"/>
      <c r="N132" s="217"/>
      <c r="O132" s="220"/>
      <c r="P132" s="255" t="str">
        <f>B143</f>
        <v>藤原美智子</v>
      </c>
      <c r="Q132" s="217"/>
      <c r="R132" s="217"/>
      <c r="S132" s="220"/>
      <c r="T132" s="255" t="str">
        <f>B146</f>
        <v>野村夏希</v>
      </c>
      <c r="U132" s="217"/>
      <c r="V132" s="217"/>
      <c r="W132" s="256"/>
      <c r="X132" s="257" t="s">
        <v>51</v>
      </c>
      <c r="Y132" s="258"/>
      <c r="Z132" s="258"/>
      <c r="AA132" s="259"/>
    </row>
    <row r="133" spans="2:27" ht="9.75" customHeight="1">
      <c r="B133" s="69" t="s">
        <v>166</v>
      </c>
      <c r="C133" s="70" t="s">
        <v>110</v>
      </c>
      <c r="D133" s="240"/>
      <c r="E133" s="241"/>
      <c r="F133" s="241"/>
      <c r="G133" s="242"/>
      <c r="H133" s="27">
        <v>11</v>
      </c>
      <c r="I133" s="36" t="str">
        <f>IF(H133="","","-")</f>
        <v>-</v>
      </c>
      <c r="J133" s="51">
        <v>8</v>
      </c>
      <c r="K133" s="245" t="s">
        <v>143</v>
      </c>
      <c r="L133" s="27">
        <v>11</v>
      </c>
      <c r="M133" s="28" t="str">
        <f aca="true" t="shared" si="26" ref="M133:M138">IF(L133="","","-")</f>
        <v>-</v>
      </c>
      <c r="N133" s="29">
        <v>9</v>
      </c>
      <c r="O133" s="248" t="s">
        <v>143</v>
      </c>
      <c r="P133" s="27">
        <v>4</v>
      </c>
      <c r="Q133" s="28" t="str">
        <f aca="true" t="shared" si="27" ref="Q133:Q141">IF(P133="","","-")</f>
        <v>-</v>
      </c>
      <c r="R133" s="29">
        <v>11</v>
      </c>
      <c r="S133" s="248" t="s">
        <v>139</v>
      </c>
      <c r="T133" s="27">
        <v>11</v>
      </c>
      <c r="U133" s="28" t="str">
        <f aca="true" t="shared" si="28" ref="U133:U144">IF(T133="","","-")</f>
        <v>-</v>
      </c>
      <c r="V133" s="29">
        <v>4</v>
      </c>
      <c r="W133" s="236" t="s">
        <v>143</v>
      </c>
      <c r="X133" s="237" t="s">
        <v>144</v>
      </c>
      <c r="Y133" s="238"/>
      <c r="Z133" s="238"/>
      <c r="AA133" s="239"/>
    </row>
    <row r="134" spans="2:27" ht="9.75" customHeight="1">
      <c r="B134" s="69" t="s">
        <v>167</v>
      </c>
      <c r="C134" s="70" t="s">
        <v>110</v>
      </c>
      <c r="D134" s="243"/>
      <c r="E134" s="200"/>
      <c r="F134" s="200"/>
      <c r="G134" s="201"/>
      <c r="H134" s="27">
        <v>11</v>
      </c>
      <c r="I134" s="36" t="str">
        <f>IF(H134="","","-")</f>
        <v>-</v>
      </c>
      <c r="J134" s="111">
        <v>9</v>
      </c>
      <c r="K134" s="246"/>
      <c r="L134" s="27">
        <v>11</v>
      </c>
      <c r="M134" s="36" t="str">
        <f t="shared" si="26"/>
        <v>-</v>
      </c>
      <c r="N134" s="31">
        <v>9</v>
      </c>
      <c r="O134" s="219"/>
      <c r="P134" s="27">
        <v>11</v>
      </c>
      <c r="Q134" s="36" t="str">
        <f t="shared" si="27"/>
        <v>-</v>
      </c>
      <c r="R134" s="31">
        <v>9</v>
      </c>
      <c r="S134" s="219"/>
      <c r="T134" s="27">
        <v>11</v>
      </c>
      <c r="U134" s="36" t="str">
        <f t="shared" si="28"/>
        <v>-</v>
      </c>
      <c r="V134" s="31">
        <v>1</v>
      </c>
      <c r="W134" s="230"/>
      <c r="X134" s="208"/>
      <c r="Y134" s="209"/>
      <c r="Z134" s="209"/>
      <c r="AA134" s="210"/>
    </row>
    <row r="135" spans="2:27" ht="9.75" customHeight="1">
      <c r="B135" s="52"/>
      <c r="C135" s="72"/>
      <c r="D135" s="244"/>
      <c r="E135" s="234"/>
      <c r="F135" s="234"/>
      <c r="G135" s="235"/>
      <c r="H135" s="112"/>
      <c r="I135" s="36">
        <f>IF(H135="","","-")</f>
      </c>
      <c r="J135" s="41"/>
      <c r="K135" s="247"/>
      <c r="L135" s="39"/>
      <c r="M135" s="40">
        <f t="shared" si="26"/>
      </c>
      <c r="N135" s="41"/>
      <c r="O135" s="232"/>
      <c r="P135" s="27">
        <v>7</v>
      </c>
      <c r="Q135" s="36" t="str">
        <f t="shared" si="27"/>
        <v>-</v>
      </c>
      <c r="R135" s="31">
        <v>11</v>
      </c>
      <c r="S135" s="232"/>
      <c r="T135" s="27"/>
      <c r="U135" s="36">
        <f t="shared" si="28"/>
      </c>
      <c r="V135" s="31"/>
      <c r="W135" s="231"/>
      <c r="X135" s="221" t="s">
        <v>145</v>
      </c>
      <c r="Y135" s="222"/>
      <c r="Z135" s="223" t="s">
        <v>146</v>
      </c>
      <c r="AA135" s="224"/>
    </row>
    <row r="136" spans="2:27" ht="9.75" customHeight="1">
      <c r="B136" s="69" t="s">
        <v>168</v>
      </c>
      <c r="C136" s="73" t="s">
        <v>86</v>
      </c>
      <c r="D136" s="74">
        <f>IF(J133="","",J133)</f>
        <v>8</v>
      </c>
      <c r="E136" s="36" t="str">
        <f aca="true" t="shared" si="29" ref="E136:E147">IF(D136="","","-")</f>
        <v>-</v>
      </c>
      <c r="F136" s="43">
        <f>IF(H133="","",H133)</f>
        <v>11</v>
      </c>
      <c r="G136" s="218" t="str">
        <f>IF(K133="","",IF(K133="○","×",IF(K133="×","○")))</f>
        <v>×</v>
      </c>
      <c r="H136" s="196"/>
      <c r="I136" s="197"/>
      <c r="J136" s="197"/>
      <c r="K136" s="198"/>
      <c r="L136" s="44">
        <v>13</v>
      </c>
      <c r="M136" s="36" t="str">
        <f t="shared" si="26"/>
        <v>-</v>
      </c>
      <c r="N136" s="31">
        <v>10</v>
      </c>
      <c r="O136" s="219" t="s">
        <v>139</v>
      </c>
      <c r="P136" s="113">
        <v>8</v>
      </c>
      <c r="Q136" s="60" t="str">
        <f t="shared" si="27"/>
        <v>-</v>
      </c>
      <c r="R136" s="114">
        <v>11</v>
      </c>
      <c r="S136" s="218" t="s">
        <v>60</v>
      </c>
      <c r="T136" s="113">
        <v>11</v>
      </c>
      <c r="U136" s="60" t="str">
        <f t="shared" si="28"/>
        <v>-</v>
      </c>
      <c r="V136" s="114">
        <v>6</v>
      </c>
      <c r="W136" s="229" t="s">
        <v>61</v>
      </c>
      <c r="X136" s="205" t="s">
        <v>145</v>
      </c>
      <c r="Y136" s="206"/>
      <c r="Z136" s="206"/>
      <c r="AA136" s="207"/>
    </row>
    <row r="137" spans="2:27" ht="9.75" customHeight="1">
      <c r="B137" s="69" t="s">
        <v>169</v>
      </c>
      <c r="C137" s="75" t="s">
        <v>76</v>
      </c>
      <c r="D137" s="49">
        <f>IF(J134="","",J134)</f>
        <v>9</v>
      </c>
      <c r="E137" s="36" t="str">
        <f t="shared" si="29"/>
        <v>-</v>
      </c>
      <c r="F137" s="43">
        <f>IF(H134="","",H134)</f>
        <v>11</v>
      </c>
      <c r="G137" s="219" t="str">
        <f>IF(I134="","",I134)</f>
        <v>-</v>
      </c>
      <c r="H137" s="199"/>
      <c r="I137" s="200"/>
      <c r="J137" s="200"/>
      <c r="K137" s="201"/>
      <c r="L137" s="44">
        <v>7</v>
      </c>
      <c r="M137" s="36" t="str">
        <f t="shared" si="26"/>
        <v>-</v>
      </c>
      <c r="N137" s="31">
        <v>11</v>
      </c>
      <c r="O137" s="219"/>
      <c r="P137" s="27">
        <v>8</v>
      </c>
      <c r="Q137" s="36" t="str">
        <f t="shared" si="27"/>
        <v>-</v>
      </c>
      <c r="R137" s="31">
        <v>11</v>
      </c>
      <c r="S137" s="219"/>
      <c r="T137" s="27">
        <v>11</v>
      </c>
      <c r="U137" s="36" t="str">
        <f t="shared" si="28"/>
        <v>-</v>
      </c>
      <c r="V137" s="31">
        <v>6</v>
      </c>
      <c r="W137" s="230"/>
      <c r="X137" s="208"/>
      <c r="Y137" s="209"/>
      <c r="Z137" s="209"/>
      <c r="AA137" s="210"/>
    </row>
    <row r="138" spans="2:27" ht="9.75" customHeight="1">
      <c r="B138" s="52"/>
      <c r="C138" s="76"/>
      <c r="D138" s="52">
        <f>IF(J135="","",J135)</f>
      </c>
      <c r="E138" s="36">
        <f t="shared" si="29"/>
      </c>
      <c r="F138" s="53">
        <f>IF(H135="","",H135)</f>
      </c>
      <c r="G138" s="232">
        <f>IF(I135="","",I135)</f>
      </c>
      <c r="H138" s="233"/>
      <c r="I138" s="234"/>
      <c r="J138" s="234"/>
      <c r="K138" s="235"/>
      <c r="L138" s="54">
        <v>9</v>
      </c>
      <c r="M138" s="36" t="str">
        <f t="shared" si="26"/>
        <v>-</v>
      </c>
      <c r="N138" s="55">
        <v>11</v>
      </c>
      <c r="O138" s="232"/>
      <c r="P138" s="39"/>
      <c r="Q138" s="40">
        <f t="shared" si="27"/>
      </c>
      <c r="R138" s="41"/>
      <c r="S138" s="232"/>
      <c r="T138" s="39"/>
      <c r="U138" s="40">
        <f t="shared" si="28"/>
      </c>
      <c r="V138" s="41"/>
      <c r="W138" s="231"/>
      <c r="X138" s="221" t="s">
        <v>146</v>
      </c>
      <c r="Y138" s="222"/>
      <c r="Z138" s="223" t="s">
        <v>145</v>
      </c>
      <c r="AA138" s="224"/>
    </row>
    <row r="139" spans="2:31" ht="9.75" customHeight="1">
      <c r="B139" s="49" t="s">
        <v>170</v>
      </c>
      <c r="C139" s="75" t="s">
        <v>110</v>
      </c>
      <c r="D139" s="49">
        <f>IF(N133="","",N133)</f>
        <v>9</v>
      </c>
      <c r="E139" s="60" t="str">
        <f t="shared" si="29"/>
        <v>-</v>
      </c>
      <c r="F139" s="43">
        <f>IF(L133="","",L133)</f>
        <v>11</v>
      </c>
      <c r="G139" s="218" t="str">
        <f>IF(O133="","",IF(O133="○","×",IF(O133="×","○")))</f>
        <v>×</v>
      </c>
      <c r="H139" s="50">
        <f>IF(N136="","",N136)</f>
        <v>10</v>
      </c>
      <c r="I139" s="36" t="str">
        <f aca="true" t="shared" si="30" ref="I139:I147">IF(H139="","","-")</f>
        <v>-</v>
      </c>
      <c r="J139" s="43">
        <f>IF(L136="","",L136)</f>
        <v>13</v>
      </c>
      <c r="K139" s="218" t="str">
        <f>IF(O136="","",IF(O136="○","×",IF(O136="×","○")))</f>
        <v>○</v>
      </c>
      <c r="L139" s="196"/>
      <c r="M139" s="197"/>
      <c r="N139" s="197"/>
      <c r="O139" s="198"/>
      <c r="P139" s="27">
        <v>6</v>
      </c>
      <c r="Q139" s="36" t="str">
        <f t="shared" si="27"/>
        <v>-</v>
      </c>
      <c r="R139" s="31">
        <v>11</v>
      </c>
      <c r="S139" s="219" t="s">
        <v>139</v>
      </c>
      <c r="T139" s="27">
        <v>6</v>
      </c>
      <c r="U139" s="36" t="str">
        <f t="shared" si="28"/>
        <v>-</v>
      </c>
      <c r="V139" s="31">
        <v>11</v>
      </c>
      <c r="W139" s="219" t="s">
        <v>139</v>
      </c>
      <c r="X139" s="208" t="s">
        <v>140</v>
      </c>
      <c r="Y139" s="209"/>
      <c r="Z139" s="209"/>
      <c r="AA139" s="210"/>
      <c r="AE139" s="110" t="s">
        <v>189</v>
      </c>
    </row>
    <row r="140" spans="2:27" ht="9.75" customHeight="1">
      <c r="B140" s="49" t="s">
        <v>171</v>
      </c>
      <c r="C140" s="75" t="s">
        <v>110</v>
      </c>
      <c r="D140" s="49">
        <f>IF(N134="","",N134)</f>
        <v>9</v>
      </c>
      <c r="E140" s="36" t="str">
        <f t="shared" si="29"/>
        <v>-</v>
      </c>
      <c r="F140" s="43">
        <f>IF(L134="","",L134)</f>
        <v>11</v>
      </c>
      <c r="G140" s="219">
        <f>IF(I137="","",I137)</f>
      </c>
      <c r="H140" s="50">
        <f>IF(N137="","",N137)</f>
        <v>11</v>
      </c>
      <c r="I140" s="36" t="str">
        <f t="shared" si="30"/>
        <v>-</v>
      </c>
      <c r="J140" s="43">
        <f>IF(L137="","",L137)</f>
        <v>7</v>
      </c>
      <c r="K140" s="219" t="str">
        <f>IF(M137="","",M137)</f>
        <v>-</v>
      </c>
      <c r="L140" s="199"/>
      <c r="M140" s="200"/>
      <c r="N140" s="200"/>
      <c r="O140" s="201"/>
      <c r="P140" s="27">
        <v>12</v>
      </c>
      <c r="Q140" s="36" t="str">
        <f t="shared" si="27"/>
        <v>-</v>
      </c>
      <c r="R140" s="31">
        <v>13</v>
      </c>
      <c r="S140" s="219"/>
      <c r="T140" s="27">
        <v>6</v>
      </c>
      <c r="U140" s="36" t="str">
        <f t="shared" si="28"/>
        <v>-</v>
      </c>
      <c r="V140" s="31">
        <v>11</v>
      </c>
      <c r="W140" s="219"/>
      <c r="X140" s="208"/>
      <c r="Y140" s="209"/>
      <c r="Z140" s="209"/>
      <c r="AA140" s="210"/>
    </row>
    <row r="141" spans="2:41" ht="9.75" customHeight="1">
      <c r="B141" s="49"/>
      <c r="C141" s="115"/>
      <c r="D141" s="49">
        <f>IF(N135="","",N135)</f>
      </c>
      <c r="E141" s="36">
        <f t="shared" si="29"/>
      </c>
      <c r="F141" s="43">
        <f>IF(L135="","",L135)</f>
      </c>
      <c r="G141" s="219">
        <f>IF(I138="","",I138)</f>
      </c>
      <c r="H141" s="50">
        <f>IF(N138="","",N138)</f>
        <v>11</v>
      </c>
      <c r="I141" s="36" t="str">
        <f t="shared" si="30"/>
        <v>-</v>
      </c>
      <c r="J141" s="43">
        <f>IF(L138="","",L138)</f>
        <v>9</v>
      </c>
      <c r="K141" s="219" t="str">
        <f>IF(M138="","",M138)</f>
        <v>-</v>
      </c>
      <c r="L141" s="199"/>
      <c r="M141" s="200"/>
      <c r="N141" s="200"/>
      <c r="O141" s="201"/>
      <c r="P141" s="27"/>
      <c r="Q141" s="36">
        <f t="shared" si="27"/>
      </c>
      <c r="R141" s="31"/>
      <c r="S141" s="219"/>
      <c r="T141" s="27"/>
      <c r="U141" s="36">
        <f t="shared" si="28"/>
      </c>
      <c r="V141" s="31"/>
      <c r="W141" s="219"/>
      <c r="X141" s="225" t="s">
        <v>146</v>
      </c>
      <c r="Y141" s="226"/>
      <c r="Z141" s="227" t="s">
        <v>145</v>
      </c>
      <c r="AA141" s="228"/>
      <c r="AC141" s="131" t="s">
        <v>97</v>
      </c>
      <c r="AD141" s="131"/>
      <c r="AE141" s="132"/>
      <c r="AF141" s="102" t="s">
        <v>172</v>
      </c>
      <c r="AG141" s="99" t="s">
        <v>80</v>
      </c>
      <c r="AH141" s="79"/>
      <c r="AI141" s="79"/>
      <c r="AJ141" s="79"/>
      <c r="AK141" s="79"/>
      <c r="AL141" s="79"/>
      <c r="AM141" s="79"/>
      <c r="AN141" s="79"/>
      <c r="AO141" s="79"/>
    </row>
    <row r="142" spans="2:41" ht="9.75" customHeight="1">
      <c r="B142" s="116" t="s">
        <v>172</v>
      </c>
      <c r="C142" s="77" t="s">
        <v>80</v>
      </c>
      <c r="D142" s="116">
        <f>IF(R133="","",R133)</f>
        <v>11</v>
      </c>
      <c r="E142" s="60" t="str">
        <f t="shared" si="29"/>
        <v>-</v>
      </c>
      <c r="F142" s="62">
        <f>IF(P133="","",P133)</f>
        <v>4</v>
      </c>
      <c r="G142" s="215" t="str">
        <f>IF(S133="","",IF(S133="○","×",IF(S133="×","○")))</f>
        <v>○</v>
      </c>
      <c r="H142" s="61">
        <f>IF(R136="","",R136)</f>
        <v>11</v>
      </c>
      <c r="I142" s="60" t="str">
        <f t="shared" si="30"/>
        <v>-</v>
      </c>
      <c r="J142" s="62">
        <f>IF(P136="","",P136)</f>
        <v>8</v>
      </c>
      <c r="K142" s="218" t="str">
        <f>IF(S136="","",IF(S136="○","×",IF(S136="×","○")))</f>
        <v>○</v>
      </c>
      <c r="L142" s="62">
        <f>IF(R139="","",R139)</f>
        <v>11</v>
      </c>
      <c r="M142" s="60" t="str">
        <f aca="true" t="shared" si="31" ref="M142:M147">IF(L142="","","-")</f>
        <v>-</v>
      </c>
      <c r="N142" s="62">
        <f>IF(P139="","",P139)</f>
        <v>6</v>
      </c>
      <c r="O142" s="218" t="str">
        <f>IF(S139="","",IF(S139="○","×",IF(S139="×","○")))</f>
        <v>○</v>
      </c>
      <c r="P142" s="196"/>
      <c r="Q142" s="197"/>
      <c r="R142" s="197"/>
      <c r="S142" s="198"/>
      <c r="T142" s="113">
        <v>11</v>
      </c>
      <c r="U142" s="60">
        <v>3</v>
      </c>
      <c r="V142" s="114">
        <v>2</v>
      </c>
      <c r="W142" s="218" t="s">
        <v>61</v>
      </c>
      <c r="X142" s="205" t="s">
        <v>146</v>
      </c>
      <c r="Y142" s="206"/>
      <c r="Z142" s="206"/>
      <c r="AA142" s="207"/>
      <c r="AC142" s="131"/>
      <c r="AD142" s="131"/>
      <c r="AE142" s="132"/>
      <c r="AF142" s="103" t="s">
        <v>173</v>
      </c>
      <c r="AG142" s="101" t="s">
        <v>80</v>
      </c>
      <c r="AH142" s="121"/>
      <c r="AI142" s="121">
        <v>7</v>
      </c>
      <c r="AJ142" s="122">
        <v>11</v>
      </c>
      <c r="AK142" s="82">
        <v>9</v>
      </c>
      <c r="AL142" s="82"/>
      <c r="AM142" s="82"/>
      <c r="AN142" s="79"/>
      <c r="AO142" s="79"/>
    </row>
    <row r="143" spans="2:41" ht="9.75" customHeight="1" thickBot="1">
      <c r="B143" s="49" t="s">
        <v>173</v>
      </c>
      <c r="C143" s="75" t="s">
        <v>80</v>
      </c>
      <c r="D143" s="49">
        <f>IF(R134="","",R134)</f>
        <v>9</v>
      </c>
      <c r="E143" s="36" t="str">
        <f t="shared" si="29"/>
        <v>-</v>
      </c>
      <c r="F143" s="43">
        <f>IF(P134="","",P134)</f>
        <v>11</v>
      </c>
      <c r="G143" s="216" t="str">
        <f>IF(I140="","",I140)</f>
        <v>-</v>
      </c>
      <c r="H143" s="50">
        <f>IF(R137="","",R137)</f>
        <v>11</v>
      </c>
      <c r="I143" s="36" t="str">
        <f t="shared" si="30"/>
        <v>-</v>
      </c>
      <c r="J143" s="43">
        <f>IF(P137="","",P137)</f>
        <v>8</v>
      </c>
      <c r="K143" s="219">
        <f>IF(M140="","",M140)</f>
      </c>
      <c r="L143" s="43">
        <f>IF(R140="","",R140)</f>
        <v>13</v>
      </c>
      <c r="M143" s="36" t="str">
        <f t="shared" si="31"/>
        <v>-</v>
      </c>
      <c r="N143" s="43">
        <f>IF(P140="","",P140)</f>
        <v>12</v>
      </c>
      <c r="O143" s="219" t="str">
        <f>IF(Q140="","",Q140)</f>
        <v>-</v>
      </c>
      <c r="P143" s="199"/>
      <c r="Q143" s="200"/>
      <c r="R143" s="200"/>
      <c r="S143" s="201"/>
      <c r="T143" s="27">
        <v>11</v>
      </c>
      <c r="U143" s="36" t="str">
        <f t="shared" si="28"/>
        <v>-</v>
      </c>
      <c r="V143" s="31">
        <v>2</v>
      </c>
      <c r="W143" s="219"/>
      <c r="X143" s="208"/>
      <c r="Y143" s="209"/>
      <c r="Z143" s="209"/>
      <c r="AA143" s="210"/>
      <c r="AE143" s="108"/>
      <c r="AF143" s="83"/>
      <c r="AG143" s="83"/>
      <c r="AH143" s="84"/>
      <c r="AI143" s="84"/>
      <c r="AJ143" s="104"/>
      <c r="AK143" s="82"/>
      <c r="AL143" s="82"/>
      <c r="AM143" s="82"/>
      <c r="AN143" s="79"/>
      <c r="AO143" s="79"/>
    </row>
    <row r="144" spans="2:41" ht="9.75" customHeight="1" thickTop="1">
      <c r="B144" s="49"/>
      <c r="C144" s="115"/>
      <c r="D144" s="49">
        <f>IF(R135="","",R135)</f>
        <v>11</v>
      </c>
      <c r="E144" s="36" t="str">
        <f t="shared" si="29"/>
        <v>-</v>
      </c>
      <c r="F144" s="43">
        <f>IF(P135="","",P135)</f>
        <v>7</v>
      </c>
      <c r="G144" s="216" t="str">
        <f>IF(I141="","",I141)</f>
        <v>-</v>
      </c>
      <c r="H144" s="50">
        <f>IF(R138="","",R138)</f>
      </c>
      <c r="I144" s="36">
        <f t="shared" si="30"/>
      </c>
      <c r="J144" s="43">
        <f>IF(P138="","",P138)</f>
      </c>
      <c r="K144" s="219">
        <f>IF(M141="","",M141)</f>
      </c>
      <c r="L144" s="43">
        <f>IF(R141="","",R141)</f>
      </c>
      <c r="M144" s="36">
        <f t="shared" si="31"/>
      </c>
      <c r="N144" s="43">
        <f>IF(P141="","",P141)</f>
      </c>
      <c r="O144" s="219">
        <f>IF(Q141="","",Q141)</f>
      </c>
      <c r="P144" s="199"/>
      <c r="Q144" s="200"/>
      <c r="R144" s="200"/>
      <c r="S144" s="201"/>
      <c r="T144" s="27"/>
      <c r="U144" s="36">
        <f t="shared" si="28"/>
      </c>
      <c r="V144" s="31"/>
      <c r="W144" s="219"/>
      <c r="X144" s="221" t="s">
        <v>142</v>
      </c>
      <c r="Y144" s="222"/>
      <c r="Z144" s="223" t="s">
        <v>141</v>
      </c>
      <c r="AA144" s="224"/>
      <c r="AE144" s="108"/>
      <c r="AF144" s="86"/>
      <c r="AG144" s="86"/>
      <c r="AH144" s="84"/>
      <c r="AI144" s="84"/>
      <c r="AJ144" s="85"/>
      <c r="AK144" s="80"/>
      <c r="AL144" s="80"/>
      <c r="AM144" s="80"/>
      <c r="AN144" s="89"/>
      <c r="AO144" s="90"/>
    </row>
    <row r="145" spans="2:41" ht="9.75" customHeight="1" thickBot="1">
      <c r="B145" s="116" t="s">
        <v>174</v>
      </c>
      <c r="C145" s="77" t="s">
        <v>110</v>
      </c>
      <c r="D145" s="116">
        <f>IF(V133="","",V133)</f>
        <v>4</v>
      </c>
      <c r="E145" s="60" t="str">
        <f t="shared" si="29"/>
        <v>-</v>
      </c>
      <c r="F145" s="62">
        <f>IF(T133="","",T133)</f>
        <v>11</v>
      </c>
      <c r="G145" s="215" t="str">
        <f>IF(W133="","",IF(W133="○","×",IF(W133="×","○")))</f>
        <v>×</v>
      </c>
      <c r="H145" s="61">
        <f>IF(V136="","",V136)</f>
        <v>6</v>
      </c>
      <c r="I145" s="60" t="str">
        <f t="shared" si="30"/>
        <v>-</v>
      </c>
      <c r="J145" s="62">
        <f>IF(T136="","",T136)</f>
        <v>11</v>
      </c>
      <c r="K145" s="218" t="str">
        <f>IF(W136="","",IF(W136="○","×",IF(W136="×","○")))</f>
        <v>×</v>
      </c>
      <c r="L145" s="62">
        <f>IF(V139="","",V139)</f>
        <v>11</v>
      </c>
      <c r="M145" s="60" t="str">
        <f t="shared" si="31"/>
        <v>-</v>
      </c>
      <c r="N145" s="62">
        <f>IF(T139="","",T139)</f>
        <v>6</v>
      </c>
      <c r="O145" s="218" t="str">
        <f>IF(W139="","",IF(W139="○","×",IF(W139="×","○")))</f>
        <v>○</v>
      </c>
      <c r="P145" s="61">
        <f>IF(V142="","",V142)</f>
        <v>2</v>
      </c>
      <c r="Q145" s="60" t="str">
        <f>IF(P145="","","-")</f>
        <v>-</v>
      </c>
      <c r="R145" s="62">
        <f>IF(T142="","",T142)</f>
        <v>11</v>
      </c>
      <c r="S145" s="218" t="str">
        <f>IF(W142="","",IF(W142="○","×",IF(W142="×","○")))</f>
        <v>×</v>
      </c>
      <c r="T145" s="196"/>
      <c r="U145" s="197"/>
      <c r="V145" s="197"/>
      <c r="W145" s="198"/>
      <c r="X145" s="205" t="s">
        <v>142</v>
      </c>
      <c r="Y145" s="206"/>
      <c r="Z145" s="206"/>
      <c r="AA145" s="207"/>
      <c r="AC145" s="131" t="s">
        <v>99</v>
      </c>
      <c r="AD145" s="131"/>
      <c r="AE145" s="132"/>
      <c r="AF145" s="98" t="s">
        <v>177</v>
      </c>
      <c r="AG145" s="99" t="s">
        <v>110</v>
      </c>
      <c r="AH145" s="96"/>
      <c r="AI145" s="96">
        <v>11</v>
      </c>
      <c r="AJ145" s="97">
        <v>4</v>
      </c>
      <c r="AK145" s="84">
        <v>11</v>
      </c>
      <c r="AL145" s="84"/>
      <c r="AM145" s="84"/>
      <c r="AN145" s="89"/>
      <c r="AO145" s="90"/>
    </row>
    <row r="146" spans="2:42" ht="9.75" customHeight="1" thickTop="1">
      <c r="B146" s="49" t="s">
        <v>175</v>
      </c>
      <c r="C146" s="75" t="s">
        <v>110</v>
      </c>
      <c r="D146" s="49">
        <f>IF(V134="","",V134)</f>
        <v>1</v>
      </c>
      <c r="E146" s="36" t="str">
        <f t="shared" si="29"/>
        <v>-</v>
      </c>
      <c r="F146" s="43">
        <f>IF(T134="","",T134)</f>
        <v>11</v>
      </c>
      <c r="G146" s="216">
        <f>IF(I137="","",I137)</f>
      </c>
      <c r="H146" s="50">
        <f>IF(V137="","",V137)</f>
        <v>6</v>
      </c>
      <c r="I146" s="36" t="str">
        <f t="shared" si="30"/>
        <v>-</v>
      </c>
      <c r="J146" s="43">
        <f>IF(T137="","",T137)</f>
        <v>11</v>
      </c>
      <c r="K146" s="219" t="str">
        <f>IF(M143="","",M143)</f>
        <v>-</v>
      </c>
      <c r="L146" s="43">
        <f>IF(V140="","",V140)</f>
        <v>11</v>
      </c>
      <c r="M146" s="36" t="str">
        <f t="shared" si="31"/>
        <v>-</v>
      </c>
      <c r="N146" s="43">
        <f>IF(T140="","",T140)</f>
        <v>6</v>
      </c>
      <c r="O146" s="219">
        <f>IF(Q143="","",Q143)</f>
      </c>
      <c r="P146" s="50">
        <f>IF(V143="","",V143)</f>
        <v>2</v>
      </c>
      <c r="Q146" s="36" t="str">
        <f>IF(P146="","","-")</f>
        <v>-</v>
      </c>
      <c r="R146" s="43">
        <f>IF(T143="","",T143)</f>
        <v>11</v>
      </c>
      <c r="S146" s="219" t="str">
        <f>IF(U143="","",U143)</f>
        <v>-</v>
      </c>
      <c r="T146" s="199"/>
      <c r="U146" s="200"/>
      <c r="V146" s="200"/>
      <c r="W146" s="201"/>
      <c r="X146" s="208"/>
      <c r="Y146" s="209"/>
      <c r="Z146" s="209"/>
      <c r="AA146" s="210"/>
      <c r="AC146" s="131"/>
      <c r="AD146" s="131"/>
      <c r="AE146" s="132"/>
      <c r="AF146" s="100" t="s">
        <v>178</v>
      </c>
      <c r="AG146" s="101" t="s">
        <v>110</v>
      </c>
      <c r="AH146" s="82"/>
      <c r="AI146" s="82"/>
      <c r="AJ146" s="82"/>
      <c r="AK146" s="84"/>
      <c r="AL146" s="84"/>
      <c r="AM146" s="84"/>
      <c r="AN146" s="94"/>
      <c r="AO146" s="84"/>
      <c r="AP146" s="107" t="s">
        <v>190</v>
      </c>
    </row>
    <row r="147" spans="2:43" ht="9.75" customHeight="1" thickBot="1">
      <c r="B147" s="63"/>
      <c r="C147" s="117"/>
      <c r="D147" s="63">
        <f>IF(V135="","",V135)</f>
      </c>
      <c r="E147" s="64">
        <f t="shared" si="29"/>
      </c>
      <c r="F147" s="65">
        <f>IF(T135="","",T135)</f>
      </c>
      <c r="G147" s="217">
        <f>IF(I138="","",I138)</f>
      </c>
      <c r="H147" s="66">
        <f>IF(V138="","",V138)</f>
      </c>
      <c r="I147" s="64">
        <f t="shared" si="30"/>
      </c>
      <c r="J147" s="65">
        <f>IF(T138="","",T138)</f>
      </c>
      <c r="K147" s="220">
        <f>IF(M144="","",M144)</f>
      </c>
      <c r="L147" s="65">
        <f>IF(V141="","",V141)</f>
      </c>
      <c r="M147" s="64">
        <f t="shared" si="31"/>
      </c>
      <c r="N147" s="65">
        <f>IF(T141="","",T141)</f>
      </c>
      <c r="O147" s="220">
        <f>IF(Q144="","",Q144)</f>
      </c>
      <c r="P147" s="66">
        <f>IF(V144="","",V144)</f>
      </c>
      <c r="Q147" s="64">
        <f>IF(P147="","","-")</f>
      </c>
      <c r="R147" s="65">
        <f>IF(T144="","",T144)</f>
      </c>
      <c r="S147" s="220">
        <f>IF(U144="","",U144)</f>
      </c>
      <c r="T147" s="202"/>
      <c r="U147" s="203"/>
      <c r="V147" s="203"/>
      <c r="W147" s="204"/>
      <c r="X147" s="211" t="s">
        <v>62</v>
      </c>
      <c r="Y147" s="212"/>
      <c r="Z147" s="213" t="s">
        <v>145</v>
      </c>
      <c r="AA147" s="214"/>
      <c r="AE147" s="109"/>
      <c r="AF147" s="86"/>
      <c r="AG147" s="86"/>
      <c r="AH147" s="82"/>
      <c r="AI147" s="82"/>
      <c r="AJ147" s="82"/>
      <c r="AK147" s="84"/>
      <c r="AL147" s="84"/>
      <c r="AM147" s="84"/>
      <c r="AN147" s="95">
        <v>11</v>
      </c>
      <c r="AO147" s="96">
        <v>11</v>
      </c>
      <c r="AP147" s="98" t="s">
        <v>177</v>
      </c>
      <c r="AQ147" s="99" t="s">
        <v>110</v>
      </c>
    </row>
    <row r="148" spans="31:43" ht="9.75" customHeight="1" thickBot="1">
      <c r="AE148" s="108"/>
      <c r="AF148" s="86"/>
      <c r="AG148" s="86"/>
      <c r="AH148" s="82"/>
      <c r="AI148" s="82"/>
      <c r="AJ148" s="82"/>
      <c r="AK148" s="84"/>
      <c r="AL148" s="84"/>
      <c r="AM148" s="87"/>
      <c r="AN148" s="93">
        <v>6</v>
      </c>
      <c r="AO148" s="84">
        <v>3</v>
      </c>
      <c r="AP148" s="100" t="s">
        <v>178</v>
      </c>
      <c r="AQ148" s="101" t="s">
        <v>110</v>
      </c>
    </row>
    <row r="149" spans="2:41" ht="9.75" customHeight="1" thickBot="1">
      <c r="B149" s="260" t="s">
        <v>176</v>
      </c>
      <c r="C149" s="261"/>
      <c r="D149" s="264" t="str">
        <f>B151</f>
        <v>石川弥侑</v>
      </c>
      <c r="E149" s="250"/>
      <c r="F149" s="250"/>
      <c r="G149" s="248"/>
      <c r="H149" s="249" t="str">
        <f>B154</f>
        <v>井堀佑希</v>
      </c>
      <c r="I149" s="250"/>
      <c r="J149" s="250"/>
      <c r="K149" s="248"/>
      <c r="L149" s="249" t="str">
        <f>B157</f>
        <v>加藤千尋</v>
      </c>
      <c r="M149" s="250"/>
      <c r="N149" s="250"/>
      <c r="O149" s="248"/>
      <c r="P149" s="249" t="str">
        <f>B160</f>
        <v>吉岡奈保</v>
      </c>
      <c r="Q149" s="250"/>
      <c r="R149" s="250"/>
      <c r="S149" s="248"/>
      <c r="T149" s="249" t="str">
        <f>B163</f>
        <v>青野淳子</v>
      </c>
      <c r="U149" s="250"/>
      <c r="V149" s="250"/>
      <c r="W149" s="236"/>
      <c r="X149" s="251" t="s">
        <v>47</v>
      </c>
      <c r="Y149" s="252"/>
      <c r="Z149" s="252"/>
      <c r="AA149" s="253"/>
      <c r="AC149" s="131" t="s">
        <v>100</v>
      </c>
      <c r="AD149" s="131"/>
      <c r="AE149" s="132"/>
      <c r="AF149" s="98" t="s">
        <v>166</v>
      </c>
      <c r="AG149" s="99" t="s">
        <v>110</v>
      </c>
      <c r="AH149" s="82"/>
      <c r="AI149" s="82"/>
      <c r="AJ149" s="82"/>
      <c r="AK149" s="84"/>
      <c r="AL149" s="84"/>
      <c r="AM149" s="87"/>
      <c r="AN149" s="82"/>
      <c r="AO149" s="82"/>
    </row>
    <row r="150" spans="2:41" ht="9.75" customHeight="1" thickBot="1" thickTop="1">
      <c r="B150" s="262"/>
      <c r="C150" s="263"/>
      <c r="D150" s="254" t="str">
        <f>B152</f>
        <v>判野梨沙</v>
      </c>
      <c r="E150" s="217"/>
      <c r="F150" s="217"/>
      <c r="G150" s="220"/>
      <c r="H150" s="255" t="str">
        <f>B155</f>
        <v>井堀有菜</v>
      </c>
      <c r="I150" s="217"/>
      <c r="J150" s="217"/>
      <c r="K150" s="220"/>
      <c r="L150" s="255" t="str">
        <f>B158</f>
        <v>三好彩子</v>
      </c>
      <c r="M150" s="217"/>
      <c r="N150" s="217"/>
      <c r="O150" s="220"/>
      <c r="P150" s="255" t="str">
        <f>B161</f>
        <v>山内紫央里</v>
      </c>
      <c r="Q150" s="217"/>
      <c r="R150" s="217"/>
      <c r="S150" s="220"/>
      <c r="T150" s="255" t="str">
        <f>B164</f>
        <v>進藤順子</v>
      </c>
      <c r="U150" s="217"/>
      <c r="V150" s="217"/>
      <c r="W150" s="256"/>
      <c r="X150" s="257" t="s">
        <v>51</v>
      </c>
      <c r="Y150" s="258"/>
      <c r="Z150" s="258"/>
      <c r="AA150" s="259"/>
      <c r="AC150" s="131"/>
      <c r="AD150" s="131"/>
      <c r="AE150" s="132"/>
      <c r="AF150" s="100" t="s">
        <v>167</v>
      </c>
      <c r="AG150" s="101" t="s">
        <v>110</v>
      </c>
      <c r="AH150" s="80"/>
      <c r="AI150" s="80">
        <v>11</v>
      </c>
      <c r="AJ150" s="81">
        <v>11</v>
      </c>
      <c r="AK150" s="84"/>
      <c r="AL150" s="84"/>
      <c r="AM150" s="87"/>
      <c r="AN150" s="79"/>
      <c r="AO150" s="79"/>
    </row>
    <row r="151" spans="2:42" ht="9.75" customHeight="1" thickBot="1">
      <c r="B151" s="69" t="s">
        <v>177</v>
      </c>
      <c r="C151" s="70" t="s">
        <v>110</v>
      </c>
      <c r="D151" s="240"/>
      <c r="E151" s="241"/>
      <c r="F151" s="241"/>
      <c r="G151" s="242"/>
      <c r="H151" s="27">
        <v>11</v>
      </c>
      <c r="I151" s="36" t="str">
        <f>IF(H151="","","-")</f>
        <v>-</v>
      </c>
      <c r="J151" s="51">
        <v>6</v>
      </c>
      <c r="K151" s="245" t="s">
        <v>143</v>
      </c>
      <c r="L151" s="27">
        <v>11</v>
      </c>
      <c r="M151" s="28" t="str">
        <f aca="true" t="shared" si="32" ref="M151:M156">IF(L151="","","-")</f>
        <v>-</v>
      </c>
      <c r="N151" s="29">
        <v>1</v>
      </c>
      <c r="O151" s="248" t="s">
        <v>143</v>
      </c>
      <c r="P151" s="27">
        <v>11</v>
      </c>
      <c r="Q151" s="28" t="str">
        <f aca="true" t="shared" si="33" ref="Q151:Q159">IF(P151="","","-")</f>
        <v>-</v>
      </c>
      <c r="R151" s="29">
        <v>7</v>
      </c>
      <c r="S151" s="248" t="s">
        <v>143</v>
      </c>
      <c r="T151" s="27">
        <v>8</v>
      </c>
      <c r="U151" s="28" t="str">
        <f aca="true" t="shared" si="34" ref="U151:U162">IF(T151="","","-")</f>
        <v>-</v>
      </c>
      <c r="V151" s="29">
        <v>11</v>
      </c>
      <c r="W151" s="236" t="s">
        <v>139</v>
      </c>
      <c r="X151" s="237" t="s">
        <v>144</v>
      </c>
      <c r="Y151" s="238"/>
      <c r="Z151" s="238"/>
      <c r="AA151" s="239"/>
      <c r="AE151" s="108"/>
      <c r="AF151" s="86"/>
      <c r="AG151" s="86"/>
      <c r="AH151" s="84"/>
      <c r="AI151" s="84"/>
      <c r="AJ151" s="85"/>
      <c r="AK151" s="84"/>
      <c r="AL151" s="84"/>
      <c r="AM151" s="87"/>
      <c r="AN151" s="79"/>
      <c r="AO151" s="79"/>
      <c r="AP151" s="107" t="s">
        <v>191</v>
      </c>
    </row>
    <row r="152" spans="2:43" ht="9.75" customHeight="1" thickTop="1">
      <c r="B152" s="69" t="s">
        <v>178</v>
      </c>
      <c r="C152" s="70" t="s">
        <v>110</v>
      </c>
      <c r="D152" s="243"/>
      <c r="E152" s="200"/>
      <c r="F152" s="200"/>
      <c r="G152" s="201"/>
      <c r="H152" s="27">
        <v>11</v>
      </c>
      <c r="I152" s="36" t="str">
        <f>IF(H152="","","-")</f>
        <v>-</v>
      </c>
      <c r="J152" s="111">
        <v>5</v>
      </c>
      <c r="K152" s="246"/>
      <c r="L152" s="27">
        <v>11</v>
      </c>
      <c r="M152" s="36" t="str">
        <f t="shared" si="32"/>
        <v>-</v>
      </c>
      <c r="N152" s="31">
        <v>1</v>
      </c>
      <c r="O152" s="219"/>
      <c r="P152" s="27">
        <v>11</v>
      </c>
      <c r="Q152" s="36" t="str">
        <f t="shared" si="33"/>
        <v>-</v>
      </c>
      <c r="R152" s="31">
        <v>0</v>
      </c>
      <c r="S152" s="219"/>
      <c r="T152" s="27">
        <v>11</v>
      </c>
      <c r="U152" s="36" t="str">
        <f t="shared" si="34"/>
        <v>-</v>
      </c>
      <c r="V152" s="31">
        <v>8</v>
      </c>
      <c r="W152" s="230"/>
      <c r="X152" s="208"/>
      <c r="Y152" s="209"/>
      <c r="Z152" s="209"/>
      <c r="AA152" s="210"/>
      <c r="AE152" s="108"/>
      <c r="AF152" s="86"/>
      <c r="AG152" s="86"/>
      <c r="AH152" s="84"/>
      <c r="AI152" s="84"/>
      <c r="AJ152" s="104"/>
      <c r="AK152" s="80"/>
      <c r="AL152" s="80"/>
      <c r="AM152" s="80"/>
      <c r="AN152" s="79"/>
      <c r="AO152" s="79"/>
      <c r="AP152" s="98" t="s">
        <v>166</v>
      </c>
      <c r="AQ152" s="99" t="s">
        <v>110</v>
      </c>
    </row>
    <row r="153" spans="2:43" ht="9.75" customHeight="1">
      <c r="B153" s="52"/>
      <c r="C153" s="72"/>
      <c r="D153" s="244"/>
      <c r="E153" s="234"/>
      <c r="F153" s="234"/>
      <c r="G153" s="235"/>
      <c r="H153" s="112"/>
      <c r="I153" s="36">
        <f>IF(H153="","","-")</f>
      </c>
      <c r="J153" s="41"/>
      <c r="K153" s="247"/>
      <c r="L153" s="39"/>
      <c r="M153" s="40">
        <f t="shared" si="32"/>
      </c>
      <c r="N153" s="41"/>
      <c r="O153" s="232"/>
      <c r="P153" s="27"/>
      <c r="Q153" s="36">
        <f t="shared" si="33"/>
      </c>
      <c r="R153" s="31"/>
      <c r="S153" s="232"/>
      <c r="T153" s="27">
        <v>8</v>
      </c>
      <c r="U153" s="36" t="str">
        <f t="shared" si="34"/>
        <v>-</v>
      </c>
      <c r="V153" s="31">
        <v>11</v>
      </c>
      <c r="W153" s="231"/>
      <c r="X153" s="221" t="s">
        <v>145</v>
      </c>
      <c r="Y153" s="222"/>
      <c r="Z153" s="223" t="s">
        <v>146</v>
      </c>
      <c r="AA153" s="224"/>
      <c r="AC153" s="131" t="s">
        <v>98</v>
      </c>
      <c r="AD153" s="131"/>
      <c r="AE153" s="132"/>
      <c r="AF153" s="102" t="s">
        <v>185</v>
      </c>
      <c r="AG153" s="99" t="s">
        <v>187</v>
      </c>
      <c r="AH153" s="105"/>
      <c r="AI153" s="105">
        <v>10</v>
      </c>
      <c r="AJ153" s="106">
        <v>10</v>
      </c>
      <c r="AK153" s="84"/>
      <c r="AL153" s="84"/>
      <c r="AM153" s="84"/>
      <c r="AN153" s="79"/>
      <c r="AO153" s="79"/>
      <c r="AP153" s="100" t="s">
        <v>167</v>
      </c>
      <c r="AQ153" s="101" t="s">
        <v>110</v>
      </c>
    </row>
    <row r="154" spans="2:41" ht="9.75" customHeight="1">
      <c r="B154" s="69" t="s">
        <v>179</v>
      </c>
      <c r="C154" s="73" t="s">
        <v>121</v>
      </c>
      <c r="D154" s="74">
        <f>IF(J151="","",J151)</f>
        <v>6</v>
      </c>
      <c r="E154" s="36" t="str">
        <f aca="true" t="shared" si="35" ref="E154:E165">IF(D154="","","-")</f>
        <v>-</v>
      </c>
      <c r="F154" s="43">
        <f>IF(H151="","",H151)</f>
        <v>11</v>
      </c>
      <c r="G154" s="218" t="str">
        <f>IF(K151="","",IF(K151="○","×",IF(K151="×","○")))</f>
        <v>×</v>
      </c>
      <c r="H154" s="196"/>
      <c r="I154" s="197"/>
      <c r="J154" s="197"/>
      <c r="K154" s="198"/>
      <c r="L154" s="44">
        <v>11</v>
      </c>
      <c r="M154" s="36" t="str">
        <f t="shared" si="32"/>
        <v>-</v>
      </c>
      <c r="N154" s="31">
        <v>2</v>
      </c>
      <c r="O154" s="219" t="s">
        <v>143</v>
      </c>
      <c r="P154" s="113">
        <v>11</v>
      </c>
      <c r="Q154" s="60" t="str">
        <f t="shared" si="33"/>
        <v>-</v>
      </c>
      <c r="R154" s="114">
        <v>1</v>
      </c>
      <c r="S154" s="218" t="s">
        <v>143</v>
      </c>
      <c r="T154" s="113">
        <v>3</v>
      </c>
      <c r="U154" s="60" t="str">
        <f t="shared" si="34"/>
        <v>-</v>
      </c>
      <c r="V154" s="114">
        <v>11</v>
      </c>
      <c r="W154" s="229" t="s">
        <v>139</v>
      </c>
      <c r="X154" s="205" t="s">
        <v>145</v>
      </c>
      <c r="Y154" s="206"/>
      <c r="Z154" s="206"/>
      <c r="AA154" s="207"/>
      <c r="AC154" s="131"/>
      <c r="AD154" s="131"/>
      <c r="AE154" s="132"/>
      <c r="AF154" s="103" t="s">
        <v>186</v>
      </c>
      <c r="AG154" s="101" t="s">
        <v>188</v>
      </c>
      <c r="AH154" s="79"/>
      <c r="AI154" s="79"/>
      <c r="AJ154" s="79"/>
      <c r="AK154" s="79"/>
      <c r="AL154" s="79"/>
      <c r="AM154" s="79"/>
      <c r="AN154" s="79"/>
      <c r="AO154" s="79"/>
    </row>
    <row r="155" spans="2:27" ht="9.75" customHeight="1">
      <c r="B155" s="69" t="s">
        <v>180</v>
      </c>
      <c r="C155" s="75" t="s">
        <v>121</v>
      </c>
      <c r="D155" s="49">
        <f>IF(J152="","",J152)</f>
        <v>5</v>
      </c>
      <c r="E155" s="36" t="str">
        <f t="shared" si="35"/>
        <v>-</v>
      </c>
      <c r="F155" s="43">
        <f>IF(H152="","",H152)</f>
        <v>11</v>
      </c>
      <c r="G155" s="219" t="str">
        <f>IF(I152="","",I152)</f>
        <v>-</v>
      </c>
      <c r="H155" s="199"/>
      <c r="I155" s="200"/>
      <c r="J155" s="200"/>
      <c r="K155" s="201"/>
      <c r="L155" s="44">
        <v>11</v>
      </c>
      <c r="M155" s="36" t="str">
        <f t="shared" si="32"/>
        <v>-</v>
      </c>
      <c r="N155" s="31">
        <v>6</v>
      </c>
      <c r="O155" s="219"/>
      <c r="P155" s="27">
        <v>11</v>
      </c>
      <c r="Q155" s="36" t="str">
        <f t="shared" si="33"/>
        <v>-</v>
      </c>
      <c r="R155" s="31">
        <v>6</v>
      </c>
      <c r="S155" s="219"/>
      <c r="T155" s="27">
        <v>3</v>
      </c>
      <c r="U155" s="36" t="str">
        <f t="shared" si="34"/>
        <v>-</v>
      </c>
      <c r="V155" s="31">
        <v>11</v>
      </c>
      <c r="W155" s="230"/>
      <c r="X155" s="208"/>
      <c r="Y155" s="209"/>
      <c r="Z155" s="209"/>
      <c r="AA155" s="210"/>
    </row>
    <row r="156" spans="2:27" ht="9.75" customHeight="1">
      <c r="B156" s="52"/>
      <c r="C156" s="76"/>
      <c r="D156" s="52">
        <f>IF(J153="","",J153)</f>
      </c>
      <c r="E156" s="36">
        <f t="shared" si="35"/>
      </c>
      <c r="F156" s="53">
        <f>IF(H153="","",H153)</f>
      </c>
      <c r="G156" s="232">
        <f>IF(I153="","",I153)</f>
      </c>
      <c r="H156" s="233"/>
      <c r="I156" s="234"/>
      <c r="J156" s="234"/>
      <c r="K156" s="235"/>
      <c r="L156" s="54"/>
      <c r="M156" s="36">
        <f t="shared" si="32"/>
      </c>
      <c r="N156" s="55"/>
      <c r="O156" s="232"/>
      <c r="P156" s="39"/>
      <c r="Q156" s="40">
        <f t="shared" si="33"/>
      </c>
      <c r="R156" s="41"/>
      <c r="S156" s="232"/>
      <c r="T156" s="39"/>
      <c r="U156" s="40">
        <f t="shared" si="34"/>
      </c>
      <c r="V156" s="41"/>
      <c r="W156" s="231"/>
      <c r="X156" s="221" t="s">
        <v>144</v>
      </c>
      <c r="Y156" s="222"/>
      <c r="Z156" s="223" t="s">
        <v>144</v>
      </c>
      <c r="AA156" s="224"/>
    </row>
    <row r="157" spans="2:27" ht="9.75" customHeight="1">
      <c r="B157" s="49" t="s">
        <v>181</v>
      </c>
      <c r="C157" s="75" t="s">
        <v>110</v>
      </c>
      <c r="D157" s="49">
        <f>IF(N151="","",N151)</f>
        <v>1</v>
      </c>
      <c r="E157" s="60" t="str">
        <f t="shared" si="35"/>
        <v>-</v>
      </c>
      <c r="F157" s="43">
        <f>IF(L151="","",L151)</f>
        <v>11</v>
      </c>
      <c r="G157" s="218" t="str">
        <f>IF(O151="","",IF(O151="○","×",IF(O151="×","○")))</f>
        <v>×</v>
      </c>
      <c r="H157" s="50">
        <f>IF(N154="","",N154)</f>
        <v>2</v>
      </c>
      <c r="I157" s="36" t="str">
        <f aca="true" t="shared" si="36" ref="I157:I165">IF(H157="","","-")</f>
        <v>-</v>
      </c>
      <c r="J157" s="43">
        <f>IF(L154="","",L154)</f>
        <v>11</v>
      </c>
      <c r="K157" s="218" t="str">
        <f>IF(O154="","",IF(O154="○","×",IF(O154="×","○")))</f>
        <v>×</v>
      </c>
      <c r="L157" s="196"/>
      <c r="M157" s="197"/>
      <c r="N157" s="197"/>
      <c r="O157" s="198"/>
      <c r="P157" s="27">
        <v>11</v>
      </c>
      <c r="Q157" s="36" t="str">
        <f t="shared" si="33"/>
        <v>-</v>
      </c>
      <c r="R157" s="31">
        <v>6</v>
      </c>
      <c r="S157" s="219" t="s">
        <v>143</v>
      </c>
      <c r="T157" s="27">
        <v>1</v>
      </c>
      <c r="U157" s="36" t="str">
        <f t="shared" si="34"/>
        <v>-</v>
      </c>
      <c r="V157" s="31">
        <v>11</v>
      </c>
      <c r="W157" s="219" t="s">
        <v>139</v>
      </c>
      <c r="X157" s="208" t="s">
        <v>142</v>
      </c>
      <c r="Y157" s="209"/>
      <c r="Z157" s="209"/>
      <c r="AA157" s="210"/>
    </row>
    <row r="158" spans="2:27" ht="9.75" customHeight="1">
      <c r="B158" s="49" t="s">
        <v>182</v>
      </c>
      <c r="C158" s="75" t="s">
        <v>110</v>
      </c>
      <c r="D158" s="49">
        <f>IF(N152="","",N152)</f>
        <v>1</v>
      </c>
      <c r="E158" s="36" t="str">
        <f t="shared" si="35"/>
        <v>-</v>
      </c>
      <c r="F158" s="43">
        <f>IF(L152="","",L152)</f>
        <v>11</v>
      </c>
      <c r="G158" s="219">
        <f>IF(I155="","",I155)</f>
      </c>
      <c r="H158" s="50">
        <f>IF(N155="","",N155)</f>
        <v>6</v>
      </c>
      <c r="I158" s="36" t="str">
        <f t="shared" si="36"/>
        <v>-</v>
      </c>
      <c r="J158" s="43">
        <f>IF(L155="","",L155)</f>
        <v>11</v>
      </c>
      <c r="K158" s="219" t="str">
        <f>IF(M155="","",M155)</f>
        <v>-</v>
      </c>
      <c r="L158" s="199"/>
      <c r="M158" s="200"/>
      <c r="N158" s="200"/>
      <c r="O158" s="201"/>
      <c r="P158" s="27">
        <v>11</v>
      </c>
      <c r="Q158" s="36" t="str">
        <f t="shared" si="33"/>
        <v>-</v>
      </c>
      <c r="R158" s="31">
        <v>8</v>
      </c>
      <c r="S158" s="219"/>
      <c r="T158" s="27">
        <v>2</v>
      </c>
      <c r="U158" s="36" t="str">
        <f t="shared" si="34"/>
        <v>-</v>
      </c>
      <c r="V158" s="31">
        <v>11</v>
      </c>
      <c r="W158" s="219"/>
      <c r="X158" s="208"/>
      <c r="Y158" s="209"/>
      <c r="Z158" s="209"/>
      <c r="AA158" s="210"/>
    </row>
    <row r="159" spans="2:27" ht="9.75" customHeight="1">
      <c r="B159" s="49"/>
      <c r="C159" s="115"/>
      <c r="D159" s="49">
        <f>IF(N153="","",N153)</f>
      </c>
      <c r="E159" s="36">
        <f t="shared" si="35"/>
      </c>
      <c r="F159" s="43">
        <f>IF(L153="","",L153)</f>
      </c>
      <c r="G159" s="219">
        <f>IF(I156="","",I156)</f>
      </c>
      <c r="H159" s="50">
        <f>IF(N156="","",N156)</f>
      </c>
      <c r="I159" s="36">
        <f t="shared" si="36"/>
      </c>
      <c r="J159" s="43">
        <f>IF(L156="","",L156)</f>
      </c>
      <c r="K159" s="219">
        <f>IF(M156="","",M156)</f>
      </c>
      <c r="L159" s="199"/>
      <c r="M159" s="200"/>
      <c r="N159" s="200"/>
      <c r="O159" s="201"/>
      <c r="P159" s="27"/>
      <c r="Q159" s="36">
        <f t="shared" si="33"/>
      </c>
      <c r="R159" s="31"/>
      <c r="S159" s="219"/>
      <c r="T159" s="27"/>
      <c r="U159" s="36">
        <f t="shared" si="34"/>
      </c>
      <c r="V159" s="31"/>
      <c r="W159" s="219"/>
      <c r="X159" s="225" t="s">
        <v>146</v>
      </c>
      <c r="Y159" s="226"/>
      <c r="Z159" s="227" t="s">
        <v>145</v>
      </c>
      <c r="AA159" s="228"/>
    </row>
    <row r="160" spans="2:27" ht="9.75" customHeight="1">
      <c r="B160" s="116" t="s">
        <v>183</v>
      </c>
      <c r="C160" s="77" t="s">
        <v>76</v>
      </c>
      <c r="D160" s="116">
        <f>IF(R151="","",R151)</f>
        <v>7</v>
      </c>
      <c r="E160" s="60" t="str">
        <f t="shared" si="35"/>
        <v>-</v>
      </c>
      <c r="F160" s="62">
        <f>IF(P151="","",P151)</f>
        <v>11</v>
      </c>
      <c r="G160" s="215" t="str">
        <f>IF(S151="","",IF(S151="○","×",IF(S151="×","○")))</f>
        <v>×</v>
      </c>
      <c r="H160" s="61">
        <f>IF(R154="","",R154)</f>
        <v>1</v>
      </c>
      <c r="I160" s="60" t="str">
        <f t="shared" si="36"/>
        <v>-</v>
      </c>
      <c r="J160" s="62">
        <f>IF(P154="","",P154)</f>
        <v>11</v>
      </c>
      <c r="K160" s="218" t="str">
        <f>IF(S154="","",IF(S154="○","×",IF(S154="×","○")))</f>
        <v>×</v>
      </c>
      <c r="L160" s="62">
        <f>IF(R157="","",R157)</f>
        <v>6</v>
      </c>
      <c r="M160" s="60" t="str">
        <f aca="true" t="shared" si="37" ref="M160:M165">IF(L160="","","-")</f>
        <v>-</v>
      </c>
      <c r="N160" s="62">
        <f>IF(P157="","",P157)</f>
        <v>11</v>
      </c>
      <c r="O160" s="218" t="str">
        <f>IF(S157="","",IF(S157="○","×",IF(S157="×","○")))</f>
        <v>×</v>
      </c>
      <c r="P160" s="196"/>
      <c r="Q160" s="197"/>
      <c r="R160" s="197"/>
      <c r="S160" s="198"/>
      <c r="T160" s="113">
        <v>1</v>
      </c>
      <c r="U160" s="60">
        <v>3</v>
      </c>
      <c r="V160" s="114">
        <v>11</v>
      </c>
      <c r="W160" s="218" t="s">
        <v>139</v>
      </c>
      <c r="X160" s="205" t="s">
        <v>140</v>
      </c>
      <c r="Y160" s="206"/>
      <c r="Z160" s="206"/>
      <c r="AA160" s="207"/>
    </row>
    <row r="161" spans="2:27" ht="9.75" customHeight="1">
      <c r="B161" s="49" t="s">
        <v>184</v>
      </c>
      <c r="C161" s="75" t="s">
        <v>76</v>
      </c>
      <c r="D161" s="49">
        <f>IF(R152="","",R152)</f>
        <v>0</v>
      </c>
      <c r="E161" s="36" t="str">
        <f t="shared" si="35"/>
        <v>-</v>
      </c>
      <c r="F161" s="43">
        <f>IF(P152="","",P152)</f>
        <v>11</v>
      </c>
      <c r="G161" s="216" t="str">
        <f>IF(I158="","",I158)</f>
        <v>-</v>
      </c>
      <c r="H161" s="50">
        <f>IF(R155="","",R155)</f>
        <v>6</v>
      </c>
      <c r="I161" s="36" t="str">
        <f t="shared" si="36"/>
        <v>-</v>
      </c>
      <c r="J161" s="43">
        <f>IF(P155="","",P155)</f>
        <v>11</v>
      </c>
      <c r="K161" s="219">
        <f>IF(M158="","",M158)</f>
      </c>
      <c r="L161" s="43">
        <f>IF(R158="","",R158)</f>
        <v>8</v>
      </c>
      <c r="M161" s="36" t="str">
        <f t="shared" si="37"/>
        <v>-</v>
      </c>
      <c r="N161" s="43">
        <f>IF(P158="","",P158)</f>
        <v>11</v>
      </c>
      <c r="O161" s="219" t="str">
        <f>IF(Q158="","",Q158)</f>
        <v>-</v>
      </c>
      <c r="P161" s="199"/>
      <c r="Q161" s="200"/>
      <c r="R161" s="200"/>
      <c r="S161" s="201"/>
      <c r="T161" s="27">
        <v>1</v>
      </c>
      <c r="U161" s="36" t="str">
        <f t="shared" si="34"/>
        <v>-</v>
      </c>
      <c r="V161" s="31">
        <v>11</v>
      </c>
      <c r="W161" s="219"/>
      <c r="X161" s="208"/>
      <c r="Y161" s="209"/>
      <c r="Z161" s="209"/>
      <c r="AA161" s="210"/>
    </row>
    <row r="162" spans="2:27" ht="9.75" customHeight="1">
      <c r="B162" s="49"/>
      <c r="C162" s="115"/>
      <c r="D162" s="49">
        <f>IF(R153="","",R153)</f>
      </c>
      <c r="E162" s="36">
        <f t="shared" si="35"/>
      </c>
      <c r="F162" s="43">
        <f>IF(P153="","",P153)</f>
      </c>
      <c r="G162" s="216">
        <f>IF(I159="","",I159)</f>
      </c>
      <c r="H162" s="50">
        <f>IF(R156="","",R156)</f>
      </c>
      <c r="I162" s="36">
        <f t="shared" si="36"/>
      </c>
      <c r="J162" s="43">
        <f>IF(P156="","",P156)</f>
      </c>
      <c r="K162" s="219">
        <f>IF(M159="","",M159)</f>
      </c>
      <c r="L162" s="43">
        <f>IF(R159="","",R159)</f>
      </c>
      <c r="M162" s="36">
        <f t="shared" si="37"/>
      </c>
      <c r="N162" s="43">
        <f>IF(P159="","",P159)</f>
      </c>
      <c r="O162" s="219">
        <f>IF(Q159="","",Q159)</f>
      </c>
      <c r="P162" s="199"/>
      <c r="Q162" s="200"/>
      <c r="R162" s="200"/>
      <c r="S162" s="201"/>
      <c r="T162" s="27"/>
      <c r="U162" s="36">
        <f t="shared" si="34"/>
      </c>
      <c r="V162" s="31"/>
      <c r="W162" s="219"/>
      <c r="X162" s="221" t="s">
        <v>141</v>
      </c>
      <c r="Y162" s="222"/>
      <c r="Z162" s="223" t="s">
        <v>142</v>
      </c>
      <c r="AA162" s="224"/>
    </row>
    <row r="163" spans="2:27" ht="9.75" customHeight="1">
      <c r="B163" s="116" t="s">
        <v>185</v>
      </c>
      <c r="C163" s="77" t="s">
        <v>187</v>
      </c>
      <c r="D163" s="116">
        <f>IF(V151="","",V151)</f>
        <v>11</v>
      </c>
      <c r="E163" s="60" t="str">
        <f t="shared" si="35"/>
        <v>-</v>
      </c>
      <c r="F163" s="62">
        <f>IF(T151="","",T151)</f>
        <v>8</v>
      </c>
      <c r="G163" s="215" t="str">
        <f>IF(W151="","",IF(W151="○","×",IF(W151="×","○")))</f>
        <v>○</v>
      </c>
      <c r="H163" s="61">
        <f>IF(V154="","",V154)</f>
        <v>11</v>
      </c>
      <c r="I163" s="60" t="str">
        <f t="shared" si="36"/>
        <v>-</v>
      </c>
      <c r="J163" s="62">
        <f>IF(T154="","",T154)</f>
        <v>3</v>
      </c>
      <c r="K163" s="218" t="str">
        <f>IF(W154="","",IF(W154="○","×",IF(W154="×","○")))</f>
        <v>○</v>
      </c>
      <c r="L163" s="62">
        <f>IF(V157="","",V157)</f>
        <v>11</v>
      </c>
      <c r="M163" s="60" t="str">
        <f t="shared" si="37"/>
        <v>-</v>
      </c>
      <c r="N163" s="62">
        <f>IF(T157="","",T157)</f>
        <v>1</v>
      </c>
      <c r="O163" s="218" t="str">
        <f>IF(W157="","",IF(W157="○","×",IF(W157="×","○")))</f>
        <v>○</v>
      </c>
      <c r="P163" s="61">
        <f>IF(V160="","",V160)</f>
        <v>11</v>
      </c>
      <c r="Q163" s="60" t="str">
        <f>IF(P163="","","-")</f>
        <v>-</v>
      </c>
      <c r="R163" s="62">
        <f>IF(T160="","",T160)</f>
        <v>1</v>
      </c>
      <c r="S163" s="218" t="str">
        <f>IF(W160="","",IF(W160="○","×",IF(W160="×","○")))</f>
        <v>○</v>
      </c>
      <c r="T163" s="196"/>
      <c r="U163" s="197"/>
      <c r="V163" s="197"/>
      <c r="W163" s="198"/>
      <c r="X163" s="205" t="s">
        <v>146</v>
      </c>
      <c r="Y163" s="206"/>
      <c r="Z163" s="206"/>
      <c r="AA163" s="207"/>
    </row>
    <row r="164" spans="2:27" ht="13.5">
      <c r="B164" s="49" t="s">
        <v>186</v>
      </c>
      <c r="C164" s="75" t="s">
        <v>188</v>
      </c>
      <c r="D164" s="49">
        <f>IF(V152="","",V152)</f>
        <v>8</v>
      </c>
      <c r="E164" s="36" t="str">
        <f t="shared" si="35"/>
        <v>-</v>
      </c>
      <c r="F164" s="43">
        <f>IF(T152="","",T152)</f>
        <v>11</v>
      </c>
      <c r="G164" s="216">
        <f>IF(I155="","",I155)</f>
      </c>
      <c r="H164" s="50">
        <f>IF(V155="","",V155)</f>
        <v>11</v>
      </c>
      <c r="I164" s="36" t="str">
        <f t="shared" si="36"/>
        <v>-</v>
      </c>
      <c r="J164" s="43">
        <f>IF(T155="","",T155)</f>
        <v>3</v>
      </c>
      <c r="K164" s="219" t="str">
        <f>IF(M161="","",M161)</f>
        <v>-</v>
      </c>
      <c r="L164" s="43">
        <f>IF(V158="","",V158)</f>
        <v>11</v>
      </c>
      <c r="M164" s="36" t="str">
        <f t="shared" si="37"/>
        <v>-</v>
      </c>
      <c r="N164" s="43">
        <f>IF(T158="","",T158)</f>
        <v>2</v>
      </c>
      <c r="O164" s="219">
        <f>IF(Q161="","",Q161)</f>
      </c>
      <c r="P164" s="50">
        <f>IF(V161="","",V161)</f>
        <v>11</v>
      </c>
      <c r="Q164" s="36" t="str">
        <f>IF(P164="","","-")</f>
        <v>-</v>
      </c>
      <c r="R164" s="43">
        <f>IF(T161="","",T161)</f>
        <v>1</v>
      </c>
      <c r="S164" s="219" t="str">
        <f>IF(U161="","",U161)</f>
        <v>-</v>
      </c>
      <c r="T164" s="199"/>
      <c r="U164" s="200"/>
      <c r="V164" s="200"/>
      <c r="W164" s="201"/>
      <c r="X164" s="208"/>
      <c r="Y164" s="209"/>
      <c r="Z164" s="209"/>
      <c r="AA164" s="210"/>
    </row>
    <row r="165" spans="2:27" ht="14.25" thickBot="1">
      <c r="B165" s="63"/>
      <c r="C165" s="117"/>
      <c r="D165" s="63">
        <f>IF(V153="","",V153)</f>
        <v>11</v>
      </c>
      <c r="E165" s="64" t="str">
        <f t="shared" si="35"/>
        <v>-</v>
      </c>
      <c r="F165" s="65">
        <f>IF(T153="","",T153)</f>
        <v>8</v>
      </c>
      <c r="G165" s="217">
        <f>IF(I156="","",I156)</f>
      </c>
      <c r="H165" s="66">
        <f>IF(V156="","",V156)</f>
      </c>
      <c r="I165" s="64">
        <f t="shared" si="36"/>
      </c>
      <c r="J165" s="65">
        <f>IF(T156="","",T156)</f>
      </c>
      <c r="K165" s="220">
        <f>IF(M162="","",M162)</f>
      </c>
      <c r="L165" s="65">
        <f>IF(V159="","",V159)</f>
      </c>
      <c r="M165" s="64">
        <f t="shared" si="37"/>
      </c>
      <c r="N165" s="65">
        <f>IF(T159="","",T159)</f>
      </c>
      <c r="O165" s="220">
        <f>IF(Q162="","",Q162)</f>
      </c>
      <c r="P165" s="66">
        <f>IF(V162="","",V162)</f>
      </c>
      <c r="Q165" s="64">
        <f>IF(P165="","","-")</f>
      </c>
      <c r="R165" s="65">
        <f>IF(T162="","",T162)</f>
      </c>
      <c r="S165" s="220">
        <f>IF(U162="","",U162)</f>
      </c>
      <c r="T165" s="202"/>
      <c r="U165" s="203"/>
      <c r="V165" s="203"/>
      <c r="W165" s="204"/>
      <c r="X165" s="211" t="s">
        <v>142</v>
      </c>
      <c r="Y165" s="212"/>
      <c r="Z165" s="213" t="s">
        <v>141</v>
      </c>
      <c r="AA165" s="214"/>
    </row>
  </sheetData>
  <mergeCells count="426">
    <mergeCell ref="T38:W39"/>
    <mergeCell ref="T40:U40"/>
    <mergeCell ref="V40:W40"/>
    <mergeCell ref="G38:G40"/>
    <mergeCell ref="K38:K40"/>
    <mergeCell ref="O38:O40"/>
    <mergeCell ref="P38:S40"/>
    <mergeCell ref="S35:S37"/>
    <mergeCell ref="T35:W36"/>
    <mergeCell ref="T37:U37"/>
    <mergeCell ref="V37:W37"/>
    <mergeCell ref="O32:O34"/>
    <mergeCell ref="S32:S34"/>
    <mergeCell ref="T32:W33"/>
    <mergeCell ref="T34:U34"/>
    <mergeCell ref="V34:W34"/>
    <mergeCell ref="T28:W28"/>
    <mergeCell ref="D29:G31"/>
    <mergeCell ref="K29:K31"/>
    <mergeCell ref="O29:O31"/>
    <mergeCell ref="S29:S31"/>
    <mergeCell ref="T29:W30"/>
    <mergeCell ref="T31:U31"/>
    <mergeCell ref="V31:W31"/>
    <mergeCell ref="D28:G28"/>
    <mergeCell ref="H28:K28"/>
    <mergeCell ref="L28:O28"/>
    <mergeCell ref="P28:S28"/>
    <mergeCell ref="L35:O37"/>
    <mergeCell ref="B27:C28"/>
    <mergeCell ref="P27:S27"/>
    <mergeCell ref="G32:G34"/>
    <mergeCell ref="H32:K34"/>
    <mergeCell ref="G35:G37"/>
    <mergeCell ref="K35:K37"/>
    <mergeCell ref="D27:G27"/>
    <mergeCell ref="H27:K27"/>
    <mergeCell ref="L27:O27"/>
    <mergeCell ref="AA27:AB27"/>
    <mergeCell ref="B3:C4"/>
    <mergeCell ref="T27:W27"/>
    <mergeCell ref="Y27:Z27"/>
    <mergeCell ref="AC27:AE27"/>
    <mergeCell ref="B45:C46"/>
    <mergeCell ref="D45:G45"/>
    <mergeCell ref="H45:K45"/>
    <mergeCell ref="L45:O45"/>
    <mergeCell ref="P45:S45"/>
    <mergeCell ref="U45:V45"/>
    <mergeCell ref="W45:X45"/>
    <mergeCell ref="Y45:AA45"/>
    <mergeCell ref="D46:G46"/>
    <mergeCell ref="H46:K46"/>
    <mergeCell ref="L46:O46"/>
    <mergeCell ref="P46:S46"/>
    <mergeCell ref="D47:G49"/>
    <mergeCell ref="K47:K49"/>
    <mergeCell ref="O47:O49"/>
    <mergeCell ref="P47:S48"/>
    <mergeCell ref="P49:Q49"/>
    <mergeCell ref="R49:S49"/>
    <mergeCell ref="G50:G52"/>
    <mergeCell ref="H50:K52"/>
    <mergeCell ref="O50:O52"/>
    <mergeCell ref="P50:S51"/>
    <mergeCell ref="P52:Q52"/>
    <mergeCell ref="R52:S52"/>
    <mergeCell ref="L53:O55"/>
    <mergeCell ref="P53:S54"/>
    <mergeCell ref="P55:Q55"/>
    <mergeCell ref="R55:S55"/>
    <mergeCell ref="B57:C58"/>
    <mergeCell ref="D57:G57"/>
    <mergeCell ref="H57:K57"/>
    <mergeCell ref="L57:O57"/>
    <mergeCell ref="D58:G58"/>
    <mergeCell ref="H58:K58"/>
    <mergeCell ref="L58:O58"/>
    <mergeCell ref="P57:S57"/>
    <mergeCell ref="U57:V57"/>
    <mergeCell ref="W57:X57"/>
    <mergeCell ref="Y57:AA57"/>
    <mergeCell ref="P58:S58"/>
    <mergeCell ref="D59:G61"/>
    <mergeCell ref="K59:K61"/>
    <mergeCell ref="O59:O61"/>
    <mergeCell ref="P59:S60"/>
    <mergeCell ref="P61:Q61"/>
    <mergeCell ref="R61:S61"/>
    <mergeCell ref="O62:O64"/>
    <mergeCell ref="P62:S63"/>
    <mergeCell ref="P64:Q64"/>
    <mergeCell ref="R64:S64"/>
    <mergeCell ref="L65:O67"/>
    <mergeCell ref="P65:S66"/>
    <mergeCell ref="P67:Q67"/>
    <mergeCell ref="R67:S67"/>
    <mergeCell ref="G53:G55"/>
    <mergeCell ref="K53:K55"/>
    <mergeCell ref="G65:G67"/>
    <mergeCell ref="K65:K67"/>
    <mergeCell ref="G62:G64"/>
    <mergeCell ref="H62:K64"/>
    <mergeCell ref="W93:W95"/>
    <mergeCell ref="X93:AA94"/>
    <mergeCell ref="X95:Y95"/>
    <mergeCell ref="Z95:AA95"/>
    <mergeCell ref="D93:G95"/>
    <mergeCell ref="K93:K95"/>
    <mergeCell ref="O93:O95"/>
    <mergeCell ref="S93:S95"/>
    <mergeCell ref="P91:S91"/>
    <mergeCell ref="T91:W91"/>
    <mergeCell ref="X91:AA91"/>
    <mergeCell ref="D92:G92"/>
    <mergeCell ref="H92:K92"/>
    <mergeCell ref="L92:O92"/>
    <mergeCell ref="P92:S92"/>
    <mergeCell ref="T92:W92"/>
    <mergeCell ref="X92:AA92"/>
    <mergeCell ref="B91:C92"/>
    <mergeCell ref="D91:G91"/>
    <mergeCell ref="H91:K91"/>
    <mergeCell ref="L91:O91"/>
    <mergeCell ref="AC71:AD71"/>
    <mergeCell ref="B71:C72"/>
    <mergeCell ref="D71:G71"/>
    <mergeCell ref="H71:K71"/>
    <mergeCell ref="L71:O71"/>
    <mergeCell ref="T72:W72"/>
    <mergeCell ref="X72:AA72"/>
    <mergeCell ref="P71:S71"/>
    <mergeCell ref="T71:W71"/>
    <mergeCell ref="X71:AA71"/>
    <mergeCell ref="D72:G72"/>
    <mergeCell ref="H72:K72"/>
    <mergeCell ref="L72:O72"/>
    <mergeCell ref="P72:S72"/>
    <mergeCell ref="D73:G75"/>
    <mergeCell ref="K73:K75"/>
    <mergeCell ref="O73:O75"/>
    <mergeCell ref="S73:S75"/>
    <mergeCell ref="W73:W75"/>
    <mergeCell ref="X73:AA74"/>
    <mergeCell ref="X75:Y75"/>
    <mergeCell ref="Z75:AA75"/>
    <mergeCell ref="G76:G78"/>
    <mergeCell ref="H76:K78"/>
    <mergeCell ref="O76:O78"/>
    <mergeCell ref="S76:S78"/>
    <mergeCell ref="W76:W78"/>
    <mergeCell ref="X76:AA77"/>
    <mergeCell ref="X78:Y78"/>
    <mergeCell ref="Z78:AA78"/>
    <mergeCell ref="G79:G81"/>
    <mergeCell ref="K79:K81"/>
    <mergeCell ref="L79:O81"/>
    <mergeCell ref="S79:S81"/>
    <mergeCell ref="W79:W81"/>
    <mergeCell ref="X79:AA80"/>
    <mergeCell ref="X81:Y81"/>
    <mergeCell ref="Z81:AA81"/>
    <mergeCell ref="G82:G84"/>
    <mergeCell ref="K82:K84"/>
    <mergeCell ref="O82:O84"/>
    <mergeCell ref="P82:S84"/>
    <mergeCell ref="W82:W84"/>
    <mergeCell ref="X82:AA83"/>
    <mergeCell ref="X84:Y84"/>
    <mergeCell ref="Z84:AA84"/>
    <mergeCell ref="G85:G87"/>
    <mergeCell ref="K85:K87"/>
    <mergeCell ref="O85:O87"/>
    <mergeCell ref="S85:S87"/>
    <mergeCell ref="T85:W87"/>
    <mergeCell ref="X85:AA86"/>
    <mergeCell ref="X87:Y87"/>
    <mergeCell ref="Z87:AA87"/>
    <mergeCell ref="G96:G98"/>
    <mergeCell ref="H96:K98"/>
    <mergeCell ref="O96:O98"/>
    <mergeCell ref="S96:S98"/>
    <mergeCell ref="W96:W98"/>
    <mergeCell ref="X96:AA97"/>
    <mergeCell ref="X98:Y98"/>
    <mergeCell ref="Z98:AA98"/>
    <mergeCell ref="G99:G101"/>
    <mergeCell ref="K99:K101"/>
    <mergeCell ref="L99:O101"/>
    <mergeCell ref="S99:S101"/>
    <mergeCell ref="W99:W101"/>
    <mergeCell ref="X99:AA100"/>
    <mergeCell ref="X101:Y101"/>
    <mergeCell ref="Z101:AA101"/>
    <mergeCell ref="G102:G104"/>
    <mergeCell ref="K102:K104"/>
    <mergeCell ref="O102:O104"/>
    <mergeCell ref="P102:S104"/>
    <mergeCell ref="W102:W104"/>
    <mergeCell ref="X102:AA103"/>
    <mergeCell ref="X104:Y104"/>
    <mergeCell ref="Z104:AA104"/>
    <mergeCell ref="G105:G107"/>
    <mergeCell ref="K105:K107"/>
    <mergeCell ref="O105:O107"/>
    <mergeCell ref="S105:S107"/>
    <mergeCell ref="T105:W107"/>
    <mergeCell ref="X105:AA106"/>
    <mergeCell ref="X107:Y107"/>
    <mergeCell ref="Z107:AA107"/>
    <mergeCell ref="B111:C112"/>
    <mergeCell ref="D111:G111"/>
    <mergeCell ref="H111:K111"/>
    <mergeCell ref="L111:O111"/>
    <mergeCell ref="P111:S111"/>
    <mergeCell ref="T111:W111"/>
    <mergeCell ref="X111:AA111"/>
    <mergeCell ref="D112:G112"/>
    <mergeCell ref="H112:K112"/>
    <mergeCell ref="L112:O112"/>
    <mergeCell ref="P112:S112"/>
    <mergeCell ref="T112:W112"/>
    <mergeCell ref="X112:AA112"/>
    <mergeCell ref="D113:G115"/>
    <mergeCell ref="K113:K115"/>
    <mergeCell ref="O113:O115"/>
    <mergeCell ref="S113:S115"/>
    <mergeCell ref="W113:W115"/>
    <mergeCell ref="X113:AA114"/>
    <mergeCell ref="X115:Y115"/>
    <mergeCell ref="Z115:AA115"/>
    <mergeCell ref="G116:G118"/>
    <mergeCell ref="H116:K118"/>
    <mergeCell ref="O116:O118"/>
    <mergeCell ref="S116:S118"/>
    <mergeCell ref="W116:W118"/>
    <mergeCell ref="X116:AA117"/>
    <mergeCell ref="X118:Y118"/>
    <mergeCell ref="Z118:AA118"/>
    <mergeCell ref="G119:G121"/>
    <mergeCell ref="K119:K121"/>
    <mergeCell ref="L119:O121"/>
    <mergeCell ref="S119:S121"/>
    <mergeCell ref="W119:W121"/>
    <mergeCell ref="X119:AA120"/>
    <mergeCell ref="X121:Y121"/>
    <mergeCell ref="Z121:AA121"/>
    <mergeCell ref="G122:G124"/>
    <mergeCell ref="K122:K124"/>
    <mergeCell ref="O122:O124"/>
    <mergeCell ref="P122:S124"/>
    <mergeCell ref="W122:W124"/>
    <mergeCell ref="X122:AA123"/>
    <mergeCell ref="X124:Y124"/>
    <mergeCell ref="Z124:AA124"/>
    <mergeCell ref="G125:G127"/>
    <mergeCell ref="K125:K127"/>
    <mergeCell ref="O125:O127"/>
    <mergeCell ref="S125:S127"/>
    <mergeCell ref="T125:W127"/>
    <mergeCell ref="X125:AA126"/>
    <mergeCell ref="X127:Y127"/>
    <mergeCell ref="Z127:AA127"/>
    <mergeCell ref="B131:C132"/>
    <mergeCell ref="D131:G131"/>
    <mergeCell ref="H131:K131"/>
    <mergeCell ref="L131:O131"/>
    <mergeCell ref="P131:S131"/>
    <mergeCell ref="T131:W131"/>
    <mergeCell ref="X131:AA131"/>
    <mergeCell ref="D132:G132"/>
    <mergeCell ref="H132:K132"/>
    <mergeCell ref="L132:O132"/>
    <mergeCell ref="P132:S132"/>
    <mergeCell ref="T132:W132"/>
    <mergeCell ref="X132:AA132"/>
    <mergeCell ref="D133:G135"/>
    <mergeCell ref="K133:K135"/>
    <mergeCell ref="O133:O135"/>
    <mergeCell ref="S133:S135"/>
    <mergeCell ref="W133:W135"/>
    <mergeCell ref="X133:AA134"/>
    <mergeCell ref="X135:Y135"/>
    <mergeCell ref="Z135:AA135"/>
    <mergeCell ref="G136:G138"/>
    <mergeCell ref="H136:K138"/>
    <mergeCell ref="O136:O138"/>
    <mergeCell ref="S136:S138"/>
    <mergeCell ref="W136:W138"/>
    <mergeCell ref="X136:AA137"/>
    <mergeCell ref="X138:Y138"/>
    <mergeCell ref="Z138:AA138"/>
    <mergeCell ref="G139:G141"/>
    <mergeCell ref="K139:K141"/>
    <mergeCell ref="L139:O141"/>
    <mergeCell ref="S139:S141"/>
    <mergeCell ref="W139:W141"/>
    <mergeCell ref="X139:AA140"/>
    <mergeCell ref="X141:Y141"/>
    <mergeCell ref="Z141:AA141"/>
    <mergeCell ref="G142:G144"/>
    <mergeCell ref="K142:K144"/>
    <mergeCell ref="O142:O144"/>
    <mergeCell ref="P142:S144"/>
    <mergeCell ref="W142:W144"/>
    <mergeCell ref="X142:AA143"/>
    <mergeCell ref="X144:Y144"/>
    <mergeCell ref="Z144:AA144"/>
    <mergeCell ref="G145:G147"/>
    <mergeCell ref="K145:K147"/>
    <mergeCell ref="O145:O147"/>
    <mergeCell ref="S145:S147"/>
    <mergeCell ref="T145:W147"/>
    <mergeCell ref="X145:AA146"/>
    <mergeCell ref="X147:Y147"/>
    <mergeCell ref="Z147:AA147"/>
    <mergeCell ref="B149:C150"/>
    <mergeCell ref="D149:G149"/>
    <mergeCell ref="H149:K149"/>
    <mergeCell ref="L149:O149"/>
    <mergeCell ref="P149:S149"/>
    <mergeCell ref="T149:W149"/>
    <mergeCell ref="X149:AA149"/>
    <mergeCell ref="D150:G150"/>
    <mergeCell ref="H150:K150"/>
    <mergeCell ref="L150:O150"/>
    <mergeCell ref="P150:S150"/>
    <mergeCell ref="T150:W150"/>
    <mergeCell ref="X150:AA150"/>
    <mergeCell ref="D151:G153"/>
    <mergeCell ref="K151:K153"/>
    <mergeCell ref="O151:O153"/>
    <mergeCell ref="S151:S153"/>
    <mergeCell ref="W151:W153"/>
    <mergeCell ref="X151:AA152"/>
    <mergeCell ref="X153:Y153"/>
    <mergeCell ref="Z153:AA153"/>
    <mergeCell ref="G154:G156"/>
    <mergeCell ref="H154:K156"/>
    <mergeCell ref="O154:O156"/>
    <mergeCell ref="S154:S156"/>
    <mergeCell ref="W154:W156"/>
    <mergeCell ref="X154:AA155"/>
    <mergeCell ref="X156:Y156"/>
    <mergeCell ref="Z156:AA156"/>
    <mergeCell ref="G157:G159"/>
    <mergeCell ref="K157:K159"/>
    <mergeCell ref="L157:O159"/>
    <mergeCell ref="S157:S159"/>
    <mergeCell ref="W157:W159"/>
    <mergeCell ref="X157:AA158"/>
    <mergeCell ref="X159:Y159"/>
    <mergeCell ref="Z159:AA159"/>
    <mergeCell ref="G160:G162"/>
    <mergeCell ref="K160:K162"/>
    <mergeCell ref="O160:O162"/>
    <mergeCell ref="P160:S162"/>
    <mergeCell ref="W160:W162"/>
    <mergeCell ref="X160:AA161"/>
    <mergeCell ref="X162:Y162"/>
    <mergeCell ref="Z162:AA162"/>
    <mergeCell ref="G163:G165"/>
    <mergeCell ref="K163:K165"/>
    <mergeCell ref="O163:O165"/>
    <mergeCell ref="S163:S165"/>
    <mergeCell ref="T163:W165"/>
    <mergeCell ref="X163:AA164"/>
    <mergeCell ref="X165:Y165"/>
    <mergeCell ref="Z165:AA165"/>
    <mergeCell ref="AC141:AE142"/>
    <mergeCell ref="AC145:AE146"/>
    <mergeCell ref="AC149:AE150"/>
    <mergeCell ref="AC153:AE154"/>
    <mergeCell ref="B16:C17"/>
    <mergeCell ref="B18:C19"/>
    <mergeCell ref="B5:C6"/>
    <mergeCell ref="B8:C9"/>
    <mergeCell ref="B10:C11"/>
    <mergeCell ref="B12:C13"/>
    <mergeCell ref="B7:L7"/>
    <mergeCell ref="D12:L12"/>
    <mergeCell ref="D13:L13"/>
    <mergeCell ref="D14:L14"/>
    <mergeCell ref="B14:C15"/>
    <mergeCell ref="D15:L15"/>
    <mergeCell ref="D16:L16"/>
    <mergeCell ref="D17:L17"/>
    <mergeCell ref="D18:L18"/>
    <mergeCell ref="N3:U4"/>
    <mergeCell ref="N18:U19"/>
    <mergeCell ref="N16:U17"/>
    <mergeCell ref="N14:U15"/>
    <mergeCell ref="N12:U13"/>
    <mergeCell ref="N10:U11"/>
    <mergeCell ref="N8:U9"/>
    <mergeCell ref="N5:U6"/>
    <mergeCell ref="V13:AE13"/>
    <mergeCell ref="V14:AE14"/>
    <mergeCell ref="V15:AE15"/>
    <mergeCell ref="N7:AE7"/>
    <mergeCell ref="D3:L3"/>
    <mergeCell ref="D4:L4"/>
    <mergeCell ref="D5:L5"/>
    <mergeCell ref="D6:L6"/>
    <mergeCell ref="D8:L8"/>
    <mergeCell ref="D9:L9"/>
    <mergeCell ref="D10:L10"/>
    <mergeCell ref="D11:L11"/>
    <mergeCell ref="D19:L19"/>
    <mergeCell ref="V8:AE8"/>
    <mergeCell ref="V3:AE3"/>
    <mergeCell ref="V4:AE4"/>
    <mergeCell ref="V5:AE5"/>
    <mergeCell ref="V6:AE6"/>
    <mergeCell ref="V9:AE9"/>
    <mergeCell ref="V10:AE10"/>
    <mergeCell ref="V11:AE11"/>
    <mergeCell ref="V12:AE12"/>
    <mergeCell ref="V16:AE16"/>
    <mergeCell ref="V17:AE17"/>
    <mergeCell ref="V18:AE18"/>
    <mergeCell ref="V19:AE19"/>
    <mergeCell ref="AC52:AE53"/>
    <mergeCell ref="AC56:AE57"/>
    <mergeCell ref="AC60:AE61"/>
    <mergeCell ref="AC64:AE65"/>
  </mergeCells>
  <printOptions/>
  <pageMargins left="0.1968503937007874" right="0" top="0" bottom="0" header="0.5118110236220472" footer="0"/>
  <pageSetup fitToHeight="1" fitToWidth="1" horizontalDpi="360" verticalDpi="36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三島オープンバドミントン大会</dc:title>
  <dc:subject/>
  <dc:creator>高橋  良計</dc:creator>
  <cp:keywords/>
  <dc:description/>
  <cp:lastModifiedBy>Owner</cp:lastModifiedBy>
  <cp:lastPrinted>2006-09-24T09:36:59Z</cp:lastPrinted>
  <dcterms:created xsi:type="dcterms:W3CDTF">2003-02-27T14:44:25Z</dcterms:created>
  <dcterms:modified xsi:type="dcterms:W3CDTF">2006-09-25T13:49:22Z</dcterms:modified>
  <cp:category/>
  <cp:version/>
  <cp:contentType/>
  <cp:contentStatus/>
</cp:coreProperties>
</file>