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50" windowWidth="19170" windowHeight="6210" activeTab="0"/>
  </bookViews>
  <sheets>
    <sheet name="結果" sheetId="1" r:id="rId1"/>
  </sheets>
  <definedNames>
    <definedName name="_xlnm.Print_Area" localSheetId="0">'結果'!$A$1:$BO$202,'結果'!$BR$1:$EB$196</definedName>
  </definedNames>
  <calcPr fullCalcOnLoad="1"/>
</workbook>
</file>

<file path=xl/sharedStrings.xml><?xml version="1.0" encoding="utf-8"?>
<sst xmlns="http://schemas.openxmlformats.org/spreadsheetml/2006/main" count="2129" uniqueCount="665">
  <si>
    <t>順位</t>
  </si>
  <si>
    <t>(勝敗)</t>
  </si>
  <si>
    <t>ﾄﾞﾝｷﾎｰﾃ</t>
  </si>
  <si>
    <t>T.I.E</t>
  </si>
  <si>
    <t>優勝した庄野・宮本ペア</t>
  </si>
  <si>
    <t>準優勝した富山・高橋ペア</t>
  </si>
  <si>
    <t>準決勝模様</t>
  </si>
  <si>
    <t>準決勝</t>
  </si>
  <si>
    <t>高嶋・福濱ペア</t>
  </si>
  <si>
    <t>優勝した佐藤・真鍋ペア</t>
  </si>
  <si>
    <t>決勝</t>
  </si>
  <si>
    <t>フォト集</t>
  </si>
  <si>
    <t>パソコンとプリンター導入</t>
  </si>
  <si>
    <t>２部決勝。多数の観戦者で盛り上がり。</t>
  </si>
  <si>
    <t>第２回四国中央ミックスオープン(混合)　H19.7.29（日）参加者数264名</t>
  </si>
  <si>
    <t>佐藤寛倫</t>
  </si>
  <si>
    <t>佐藤寛倫</t>
  </si>
  <si>
    <t>真鍋絵里</t>
  </si>
  <si>
    <t>真鍋絵里</t>
  </si>
  <si>
    <t>高嶋信寿</t>
  </si>
  <si>
    <t>高嶋信寿</t>
  </si>
  <si>
    <t>COUNT NEEDS</t>
  </si>
  <si>
    <t>福濱広美</t>
  </si>
  <si>
    <t>COUNT NEEDS</t>
  </si>
  <si>
    <t>香川</t>
  </si>
  <si>
    <t>中村公人</t>
  </si>
  <si>
    <t>大西由里</t>
  </si>
  <si>
    <t>西岡宏記 (羽打遊)</t>
  </si>
  <si>
    <t>西岡宏記</t>
  </si>
  <si>
    <t>関本絵美 (羽打遊)</t>
  </si>
  <si>
    <t>龍田克彦</t>
  </si>
  <si>
    <t>藤井早苗</t>
  </si>
  <si>
    <t>若草倶楽部</t>
  </si>
  <si>
    <t>広島</t>
  </si>
  <si>
    <t>鶴身和也</t>
  </si>
  <si>
    <t>大生ひとみ</t>
  </si>
  <si>
    <t>津田ｸﾗﾌﾞ</t>
  </si>
  <si>
    <t>志度ｸﾗﾌﾞ</t>
  </si>
  <si>
    <t>高木達也</t>
  </si>
  <si>
    <t>高木達也</t>
  </si>
  <si>
    <t>香川優美</t>
  </si>
  <si>
    <t>香川優美</t>
  </si>
  <si>
    <t>三豊ｸﾗﾌﾞ</t>
  </si>
  <si>
    <t>三好泰弘</t>
  </si>
  <si>
    <t>山口春香</t>
  </si>
  <si>
    <t>徳島</t>
  </si>
  <si>
    <t>庄野正博</t>
  </si>
  <si>
    <t>庄野正博</t>
  </si>
  <si>
    <t>宮本萌生</t>
  </si>
  <si>
    <t>宮本萌生</t>
  </si>
  <si>
    <t>ﾊﾟﾜｰｽﾞ</t>
  </si>
  <si>
    <t>冨山輝洋</t>
  </si>
  <si>
    <t>冨山輝洋</t>
  </si>
  <si>
    <t>高橋峰子</t>
  </si>
  <si>
    <t>高橋峰子</t>
  </si>
  <si>
    <t>GOGO'S</t>
  </si>
  <si>
    <t>三野英一</t>
  </si>
  <si>
    <t>中野美江</t>
  </si>
  <si>
    <t>ｱｰﾊﾞﾚｽﾄ</t>
  </si>
  <si>
    <t>ぱおーんず</t>
  </si>
  <si>
    <t>尾上金男</t>
  </si>
  <si>
    <t>尾上金男</t>
  </si>
  <si>
    <t>滝口嘉映</t>
  </si>
  <si>
    <t>飯山ｸﾗﾌﾞ</t>
  </si>
  <si>
    <t>満濃ｸﾗﾌﾞ</t>
  </si>
  <si>
    <t>高橋稔</t>
  </si>
  <si>
    <t>坂本佳奈美</t>
  </si>
  <si>
    <t>ﾎｯﾁﾎﾟｯﾁ</t>
  </si>
  <si>
    <t>菰田剛士</t>
  </si>
  <si>
    <t>小椋有紗</t>
  </si>
  <si>
    <t>三島高校</t>
  </si>
  <si>
    <t>中川昭彦</t>
  </si>
  <si>
    <t>中川幸枝</t>
  </si>
  <si>
    <t>井原勇貴</t>
  </si>
  <si>
    <t>判野梨沙</t>
  </si>
  <si>
    <t>メインアリーナ　大会風景</t>
  </si>
  <si>
    <t>午後から、初めてクーラーをかけました。</t>
  </si>
  <si>
    <t>メインアリーナ本部席</t>
  </si>
  <si>
    <t>４部の方は３部を目指しましょう。</t>
  </si>
  <si>
    <t>４部予選はサブアリーナで、暑くて申し訳ありません。</t>
  </si>
  <si>
    <t>0</t>
  </si>
  <si>
    <t>1</t>
  </si>
  <si>
    <t>⑤</t>
  </si>
  <si>
    <t>①</t>
  </si>
  <si>
    <t>⑦</t>
  </si>
  <si>
    <t>②</t>
  </si>
  <si>
    <t>⑭</t>
  </si>
  <si>
    <t>⑧</t>
  </si>
  <si>
    <t>⑨</t>
  </si>
  <si>
    <t>⑩</t>
  </si>
  <si>
    <t>⑪</t>
  </si>
  <si>
    <t>④</t>
  </si>
  <si>
    <t>⑯</t>
  </si>
  <si>
    <t>⑫</t>
  </si>
  <si>
    <t>②</t>
  </si>
  <si>
    <t>⑦</t>
  </si>
  <si>
    <t>③</t>
  </si>
  <si>
    <t>⑥</t>
  </si>
  <si>
    <t>⑤</t>
  </si>
  <si>
    <t>⑬</t>
  </si>
  <si>
    <t>曽我部雅勝</t>
  </si>
  <si>
    <t>四国中央･新居浜</t>
  </si>
  <si>
    <t>さぬき市</t>
  </si>
  <si>
    <t>新居浜</t>
  </si>
  <si>
    <t>石川竜郎</t>
  </si>
  <si>
    <t>佐藤紫</t>
  </si>
  <si>
    <t>四国中央･松山</t>
  </si>
  <si>
    <t>田中慎也</t>
  </si>
  <si>
    <t>ｶﾝﾄﾘｰ倶楽部</t>
  </si>
  <si>
    <t>羽藤彩</t>
  </si>
  <si>
    <t>小川尚英</t>
  </si>
  <si>
    <t>はち組</t>
  </si>
  <si>
    <t>椎野有美子</t>
  </si>
  <si>
    <t>山内智裕</t>
  </si>
  <si>
    <t>岡部真樹</t>
  </si>
  <si>
    <t>長戸</t>
  </si>
  <si>
    <t>近藤孝子</t>
  </si>
  <si>
    <t>城北ｸﾗﾌﾞ</t>
  </si>
  <si>
    <t>桃田高広</t>
  </si>
  <si>
    <t>川澤綾乃</t>
  </si>
  <si>
    <t>高知市</t>
  </si>
  <si>
    <t>森克仁</t>
  </si>
  <si>
    <t>町田佐土子</t>
  </si>
  <si>
    <t>新居浜･四国中央</t>
  </si>
  <si>
    <t>八田哲也</t>
  </si>
  <si>
    <t>ﾁｰﾑB-up</t>
  </si>
  <si>
    <t>八田晶子</t>
  </si>
  <si>
    <t>石川清隆</t>
  </si>
  <si>
    <t>小野沙也加</t>
  </si>
  <si>
    <t>西条</t>
  </si>
  <si>
    <t>藤田誠司</t>
  </si>
  <si>
    <t>羽打'S</t>
  </si>
  <si>
    <t>森宏次郎</t>
  </si>
  <si>
    <t>高橋奈緒</t>
  </si>
  <si>
    <t>大阪</t>
  </si>
  <si>
    <t>岸本桂司</t>
  </si>
  <si>
    <t>岸本和子</t>
  </si>
  <si>
    <t>有明茂博</t>
  </si>
  <si>
    <t>平岡奈緒美</t>
  </si>
  <si>
    <t>大西博文</t>
  </si>
  <si>
    <t>宮内香織</t>
  </si>
  <si>
    <t>松山･四国中央</t>
  </si>
  <si>
    <t>苅田孝之</t>
  </si>
  <si>
    <t>酒商長原</t>
  </si>
  <si>
    <t>長原芽美</t>
  </si>
  <si>
    <t>伊藤宏晃</t>
  </si>
  <si>
    <t>平田亜希子</t>
  </si>
  <si>
    <t>四国中央・徳島</t>
  </si>
  <si>
    <t>中江貴文</t>
  </si>
  <si>
    <t>川崎まゆみ</t>
  </si>
  <si>
    <t>桑原一郎</t>
  </si>
  <si>
    <t>西山育江</t>
  </si>
  <si>
    <t>松山</t>
  </si>
  <si>
    <t>合田英二</t>
  </si>
  <si>
    <t>PAOONS</t>
  </si>
  <si>
    <t>三原祐子</t>
  </si>
  <si>
    <t>ｲｰｸﾞﾙ</t>
  </si>
  <si>
    <t>高知</t>
  </si>
  <si>
    <t>末包孝</t>
  </si>
  <si>
    <t>田尾早津紀</t>
  </si>
  <si>
    <t>三宅嘉紀</t>
  </si>
  <si>
    <t>田坂久美子</t>
  </si>
  <si>
    <t>山本憲矢</t>
  </si>
  <si>
    <t>ｾﾞﾛﾜﾝ</t>
  </si>
  <si>
    <t>西村志穂</t>
  </si>
  <si>
    <t>真鍋智</t>
  </si>
  <si>
    <t>加藤彩</t>
  </si>
  <si>
    <t>西条ﾊﾞｰﾄﾞ</t>
  </si>
  <si>
    <t>久貝勝則</t>
  </si>
  <si>
    <t>中嶋加奈</t>
  </si>
  <si>
    <t>藤原清貴</t>
  </si>
  <si>
    <t>ちょこぼーる</t>
  </si>
  <si>
    <t>今井敬子</t>
  </si>
  <si>
    <t>西部ﾚﾃﾞｨｰｽ</t>
  </si>
  <si>
    <t>西永一穂</t>
  </si>
  <si>
    <t>安藤理津子</t>
  </si>
  <si>
    <t>秋桜</t>
  </si>
  <si>
    <t>斉藤典孝</t>
  </si>
  <si>
    <t>美藤早紀</t>
  </si>
  <si>
    <t>大野原</t>
  </si>
  <si>
    <t>島村尚希</t>
  </si>
  <si>
    <t>三野美雪</t>
  </si>
  <si>
    <t>串田浩太郎</t>
  </si>
  <si>
    <t>BEVEL</t>
  </si>
  <si>
    <t>白川佳奈</t>
  </si>
  <si>
    <t>貞岡宏季</t>
  </si>
  <si>
    <t>小笠原美季</t>
  </si>
  <si>
    <t>三宅真人</t>
  </si>
  <si>
    <t>雲峰尚子</t>
  </si>
  <si>
    <t>吉田哲</t>
  </si>
  <si>
    <t>柳本佳美</t>
  </si>
  <si>
    <t>宇野和彦</t>
  </si>
  <si>
    <t>岩崎則子</t>
  </si>
  <si>
    <t>藤原誠</t>
  </si>
  <si>
    <t>楠橋直子</t>
  </si>
  <si>
    <t>岡上和史</t>
  </si>
  <si>
    <t>金太郎</t>
  </si>
  <si>
    <t>今井倫子</t>
  </si>
  <si>
    <t>大西利治</t>
  </si>
  <si>
    <t>泉屋千八喜</t>
  </si>
  <si>
    <t>鷺岡義晴</t>
  </si>
  <si>
    <t>わかばｸﾗﾌﾞ</t>
  </si>
  <si>
    <t>赤木祐美</t>
  </si>
  <si>
    <t>国分寺</t>
  </si>
  <si>
    <t>神野武史</t>
  </si>
  <si>
    <t>佐々木善江</t>
  </si>
  <si>
    <t>柚山治</t>
  </si>
  <si>
    <t>石崎真記子</t>
  </si>
  <si>
    <t>ｺｽﾓｽ</t>
  </si>
  <si>
    <t>鈴木貴</t>
  </si>
  <si>
    <t>宗次英子</t>
  </si>
  <si>
    <t>川之江ｸﾗﾌﾞ</t>
  </si>
  <si>
    <t>谷永将司</t>
  </si>
  <si>
    <t>加藤里美</t>
  </si>
  <si>
    <t>船木愛好会</t>
  </si>
  <si>
    <t>山下</t>
  </si>
  <si>
    <t>中村聡子</t>
  </si>
  <si>
    <t>長原よしずみ</t>
  </si>
  <si>
    <t>中山加奈子</t>
  </si>
  <si>
    <t>真鍋光児</t>
  </si>
  <si>
    <t>真鍋組</t>
  </si>
  <si>
    <t>大崎亜季</t>
  </si>
  <si>
    <t>三原壮司</t>
  </si>
  <si>
    <t>鈴木万利</t>
  </si>
  <si>
    <t>宮田勲</t>
  </si>
  <si>
    <t>岡林真美</t>
  </si>
  <si>
    <t>木戸智晃</t>
  </si>
  <si>
    <t>原のり子</t>
  </si>
  <si>
    <t>永易正則</t>
  </si>
  <si>
    <t>田坂啓子</t>
  </si>
  <si>
    <t>定岡宏幸</t>
  </si>
  <si>
    <t>丹昌子</t>
  </si>
  <si>
    <t>小野雅志</t>
  </si>
  <si>
    <t>石川ちとせ</t>
  </si>
  <si>
    <t>松本秀一</t>
  </si>
  <si>
    <t>坂上昌美</t>
  </si>
  <si>
    <t>前田和広</t>
  </si>
  <si>
    <t>うりぼう</t>
  </si>
  <si>
    <t>上野博美</t>
  </si>
  <si>
    <t>小林尚通</t>
  </si>
  <si>
    <t>田辺聖子</t>
  </si>
  <si>
    <t>満濃茂樹</t>
  </si>
  <si>
    <t>ﾋｰﾄｸﾗﾌﾞ</t>
  </si>
  <si>
    <t>満濃涼子</t>
  </si>
  <si>
    <t>高松</t>
  </si>
  <si>
    <t>松坂昌代</t>
  </si>
  <si>
    <t>福田明彦</t>
  </si>
  <si>
    <t>合田直子</t>
  </si>
  <si>
    <t>蔭山薫</t>
  </si>
  <si>
    <t>山本ありさ</t>
  </si>
  <si>
    <t>石川孝之</t>
  </si>
  <si>
    <t>中曽根</t>
  </si>
  <si>
    <t>石川千歳</t>
  </si>
  <si>
    <t>泉屋幸則</t>
  </si>
  <si>
    <t>後藤みちか</t>
  </si>
  <si>
    <t>中岡達也</t>
  </si>
  <si>
    <t>真鍋和美</t>
  </si>
  <si>
    <t>笹原啓介</t>
  </si>
  <si>
    <t>高須</t>
  </si>
  <si>
    <t>山脇多江子</t>
  </si>
  <si>
    <t>難波江裕</t>
  </si>
  <si>
    <t>難波江千里</t>
  </si>
  <si>
    <t>三吉宏之</t>
  </si>
  <si>
    <t>菊池里美</t>
  </si>
  <si>
    <t>友居卓史</t>
  </si>
  <si>
    <t>Begin's</t>
  </si>
  <si>
    <t>加地由香利</t>
  </si>
  <si>
    <t>松木高久</t>
  </si>
  <si>
    <t>合田亜里沙</t>
  </si>
  <si>
    <t>今治</t>
  </si>
  <si>
    <t>野口翔司</t>
  </si>
  <si>
    <t>福岡佳香</t>
  </si>
  <si>
    <t>三野体協</t>
  </si>
  <si>
    <t>草田雄士</t>
  </si>
  <si>
    <t>小西梓</t>
  </si>
  <si>
    <t>小松生二</t>
  </si>
  <si>
    <t>坂本明子</t>
  </si>
  <si>
    <t>ﾄﾖﾀｶﾛｰﾗ高知</t>
  </si>
  <si>
    <t>秋月国広</t>
  </si>
  <si>
    <t>中萩ｸﾗﾌﾞ</t>
  </si>
  <si>
    <t>工藤恵子</t>
  </si>
  <si>
    <t>藤田哲正</t>
  </si>
  <si>
    <t>七宝台ﾌﾚﾝｽﾞ</t>
  </si>
  <si>
    <t>桧垣昌子</t>
  </si>
  <si>
    <t>真鍋勝行</t>
  </si>
  <si>
    <t>尾藤幸衛</t>
  </si>
  <si>
    <t>高木もこみち</t>
  </si>
  <si>
    <t>藤原美智代</t>
  </si>
  <si>
    <t>渡邊奈美</t>
  </si>
  <si>
    <t>新居洋征</t>
  </si>
  <si>
    <t>team DEPO</t>
  </si>
  <si>
    <t>相原美聖</t>
  </si>
  <si>
    <t>山本隼也</t>
  </si>
  <si>
    <t>加藤千尋</t>
  </si>
  <si>
    <t>⑨</t>
  </si>
  <si>
    <t>⑮</t>
  </si>
  <si>
    <t>⑩</t>
  </si>
  <si>
    <t>⑱</t>
  </si>
  <si>
    <t>Patchworks</t>
  </si>
  <si>
    <t>２部優勝</t>
  </si>
  <si>
    <t>４部優勝</t>
  </si>
  <si>
    <t>２部優勝</t>
  </si>
  <si>
    <t>Ａ１位</t>
  </si>
  <si>
    <t>２部３位(2ﾁｰﾑ)</t>
  </si>
  <si>
    <t>Ｂ１位</t>
  </si>
  <si>
    <t>Ｃ１位</t>
  </si>
  <si>
    <t>２部３位(2ﾁｰﾑ)</t>
  </si>
  <si>
    <t>Ｂ１位</t>
  </si>
  <si>
    <t>Ｊ１位</t>
  </si>
  <si>
    <t>Ｃ１位</t>
  </si>
  <si>
    <t>Ｋ１位</t>
  </si>
  <si>
    <t>Ｄ１位</t>
  </si>
  <si>
    <t>３部優勝</t>
  </si>
  <si>
    <t>３部準優勝</t>
  </si>
  <si>
    <t>３部３位(2ﾁｰﾑ)</t>
  </si>
  <si>
    <t>Ｌ１位</t>
  </si>
  <si>
    <t>Ｅ１位</t>
  </si>
  <si>
    <t>Ｆ１位</t>
  </si>
  <si>
    <t>Ｇ１位</t>
  </si>
  <si>
    <t>Ｍ１位</t>
  </si>
  <si>
    <t>Ｈ１位</t>
  </si>
  <si>
    <t>４部優勝</t>
  </si>
  <si>
    <t>Ｎ１位</t>
  </si>
  <si>
    <t>４部準優勝</t>
  </si>
  <si>
    <t>４部３位(2ﾁｰﾑ)</t>
  </si>
  <si>
    <t>Ｉ１位</t>
  </si>
  <si>
    <t>３部準優勝</t>
  </si>
  <si>
    <t>⑲</t>
  </si>
  <si>
    <t>Ｏ１位</t>
  </si>
  <si>
    <t>Ｊ１位</t>
  </si>
  <si>
    <t>４部準優勝</t>
  </si>
  <si>
    <t>Ｋ１位</t>
  </si>
  <si>
    <t>Ｇ１位</t>
  </si>
  <si>
    <t>Ｌ１位</t>
  </si>
  <si>
    <t>Ｐ１位</t>
  </si>
  <si>
    <t>初心者３位(2ﾁｰﾑ)</t>
  </si>
  <si>
    <t>Ｍ１位</t>
  </si>
  <si>
    <t>Ｑ１位</t>
  </si>
  <si>
    <t>Ｎ１位</t>
  </si>
  <si>
    <t>Ｒ１位</t>
  </si>
  <si>
    <t>０１位</t>
  </si>
  <si>
    <t>Ｈ１位</t>
  </si>
  <si>
    <t>３部Ａ</t>
  </si>
  <si>
    <t>得失点</t>
  </si>
  <si>
    <t>勝</t>
  </si>
  <si>
    <t>敗</t>
  </si>
  <si>
    <t>得</t>
  </si>
  <si>
    <t>得</t>
  </si>
  <si>
    <t>差</t>
  </si>
  <si>
    <t>Ｓ１位</t>
  </si>
  <si>
    <t>１位抽選</t>
  </si>
  <si>
    <t>Ｔ１位</t>
  </si>
  <si>
    <t>Ａ２位</t>
  </si>
  <si>
    <t>４部Ａ</t>
  </si>
  <si>
    <t>Ｂ２位</t>
  </si>
  <si>
    <t>３部Ｂ</t>
  </si>
  <si>
    <t>３部Ｃ</t>
  </si>
  <si>
    <t>勝敗</t>
  </si>
  <si>
    <t>２部準優勝</t>
  </si>
  <si>
    <t>４部Ｂ</t>
  </si>
  <si>
    <t>勝敗</t>
  </si>
  <si>
    <t>Ｄ２位</t>
  </si>
  <si>
    <t>３部Ｄ</t>
  </si>
  <si>
    <t>４部Ｃ</t>
  </si>
  <si>
    <t>勝</t>
  </si>
  <si>
    <t>敗</t>
  </si>
  <si>
    <t>２部Ａ</t>
  </si>
  <si>
    <t>３部Ｅ</t>
  </si>
  <si>
    <t>４部Ｄ</t>
  </si>
  <si>
    <t>２部Ｂ</t>
  </si>
  <si>
    <t>３部Ｆ</t>
  </si>
  <si>
    <t>４部Ｅ</t>
  </si>
  <si>
    <t>２部Ｃ</t>
  </si>
  <si>
    <t>３部Ｇ</t>
  </si>
  <si>
    <t>４部Ｆ</t>
  </si>
  <si>
    <t>２部Ｄ</t>
  </si>
  <si>
    <t>３部Ｈ</t>
  </si>
  <si>
    <t>４部Ｇ</t>
  </si>
  <si>
    <t>２部Ｅ</t>
  </si>
  <si>
    <t>３部Ｉ</t>
  </si>
  <si>
    <t>４部Ｈ</t>
  </si>
  <si>
    <t>２部Ｆ</t>
  </si>
  <si>
    <t>３部Ｊ</t>
  </si>
  <si>
    <t>４部Ｉ</t>
  </si>
  <si>
    <t>得失ｾｯﾄ</t>
  </si>
  <si>
    <t>得失点</t>
  </si>
  <si>
    <t>失</t>
  </si>
  <si>
    <t>高木達也(三豊ｸﾗﾌﾞ)</t>
  </si>
  <si>
    <t>三豊ｸﾗﾌﾞ</t>
  </si>
  <si>
    <t>香川優美(三豊ｸﾗﾌﾞ)</t>
  </si>
  <si>
    <t>三好泰弘</t>
  </si>
  <si>
    <t>三好泰弘(羽打遊)</t>
  </si>
  <si>
    <t>山口春香</t>
  </si>
  <si>
    <t>山口春香(羽打遊)</t>
  </si>
  <si>
    <t>三野英一</t>
  </si>
  <si>
    <t>中野美江</t>
  </si>
  <si>
    <t>三野英一(ｱｰﾊﾞﾚｽﾄ)</t>
  </si>
  <si>
    <t>ぱおーんず</t>
  </si>
  <si>
    <t>中野美江(ぱおーんず)</t>
  </si>
  <si>
    <t>滝口嘉映</t>
  </si>
  <si>
    <t>飯山ｸﾗﾌﾞ</t>
  </si>
  <si>
    <t>尾上金男(飯山ｸﾗﾌﾞ)</t>
  </si>
  <si>
    <t>満濃ｸﾗﾌﾞ</t>
  </si>
  <si>
    <t>滝口嘉映(満濃ｸﾗﾌﾞ)</t>
  </si>
  <si>
    <t>中川昭彦</t>
  </si>
  <si>
    <t>中川幸枝</t>
  </si>
  <si>
    <t>北吉田B.C</t>
  </si>
  <si>
    <t>中川昭彦(北吉田B.C)</t>
  </si>
  <si>
    <t>中川幸枝(北吉田B.C)</t>
  </si>
  <si>
    <t>井原勇貴</t>
  </si>
  <si>
    <t>判野梨沙</t>
  </si>
  <si>
    <t>三島高校</t>
  </si>
  <si>
    <t>井原勇貴(三島高校)</t>
  </si>
  <si>
    <t>判野梨沙(三島高校)</t>
  </si>
  <si>
    <t>４部Ｊ</t>
  </si>
  <si>
    <t>勝敗</t>
  </si>
  <si>
    <t>得失点</t>
  </si>
  <si>
    <t>Ａ１位</t>
  </si>
  <si>
    <t>Ｂ２位</t>
  </si>
  <si>
    <t>Ｃ１位</t>
  </si>
  <si>
    <t>初心者優勝</t>
  </si>
  <si>
    <t>３部Ｌ</t>
  </si>
  <si>
    <t>勝</t>
  </si>
  <si>
    <t>敗</t>
  </si>
  <si>
    <t>４部Ｋ</t>
  </si>
  <si>
    <t>勝敗</t>
  </si>
  <si>
    <t>Ａ２位</t>
  </si>
  <si>
    <t>初心者準優勝</t>
  </si>
  <si>
    <t>Ｂ１位</t>
  </si>
  <si>
    <t>Ｃ２位</t>
  </si>
  <si>
    <t>３部Ｍ</t>
  </si>
  <si>
    <t>得失点</t>
  </si>
  <si>
    <t>Ｄ１位</t>
  </si>
  <si>
    <t>４部Ｌ</t>
  </si>
  <si>
    <t>初心者Ａ</t>
  </si>
  <si>
    <t>得失点</t>
  </si>
  <si>
    <t>勝</t>
  </si>
  <si>
    <t>敗</t>
  </si>
  <si>
    <t>３部Ｎ</t>
  </si>
  <si>
    <t>４部Ｍ</t>
  </si>
  <si>
    <t>初心者Ｂ</t>
  </si>
  <si>
    <t>３部Ｏ</t>
  </si>
  <si>
    <t>４部Ｎ</t>
  </si>
  <si>
    <t>初心者Ｃ</t>
  </si>
  <si>
    <t>４部Ｏ</t>
  </si>
  <si>
    <t>黒田美代子</t>
  </si>
  <si>
    <t>1</t>
  </si>
  <si>
    <t>2</t>
  </si>
  <si>
    <t>0</t>
  </si>
  <si>
    <t>3</t>
  </si>
  <si>
    <t>宮本孝亮</t>
  </si>
  <si>
    <t>ﾊﾟﾜｰｽﾞ</t>
  </si>
  <si>
    <t>宮本温子</t>
  </si>
  <si>
    <t>植田雅士</t>
  </si>
  <si>
    <t>松島体協</t>
  </si>
  <si>
    <t>吉田早希</t>
  </si>
  <si>
    <t>三豊ｸﾗﾌﾞ</t>
  </si>
  <si>
    <t>近藤慎</t>
  </si>
  <si>
    <t>井上美智</t>
  </si>
  <si>
    <t>1</t>
  </si>
  <si>
    <t>2</t>
  </si>
  <si>
    <t>好井邦嘉</t>
  </si>
  <si>
    <t>土居ｸﾗﾌﾞ</t>
  </si>
  <si>
    <t>川上素子</t>
  </si>
  <si>
    <t>四国中央</t>
  </si>
  <si>
    <t>南部和誉</t>
  </si>
  <si>
    <t>藤田小百合</t>
  </si>
  <si>
    <t>塚田宣行</t>
  </si>
  <si>
    <t>おせっかい</t>
  </si>
  <si>
    <t>広瀬美香</t>
  </si>
  <si>
    <t>寺村孝</t>
  </si>
  <si>
    <t>山田ｸﾗﾌﾞ</t>
  </si>
  <si>
    <t>井上幸美</t>
  </si>
  <si>
    <t>杉尾翔</t>
  </si>
  <si>
    <t>三島高校</t>
  </si>
  <si>
    <t>野村夏希</t>
  </si>
  <si>
    <t>真鍋菜津美</t>
  </si>
  <si>
    <t>土居高校</t>
  </si>
  <si>
    <t>山内紫央理</t>
  </si>
  <si>
    <t>曽我部みのり</t>
  </si>
  <si>
    <t>吉岡奈保</t>
  </si>
  <si>
    <t>石川翔一郎</t>
  </si>
  <si>
    <t>中山悠華</t>
  </si>
  <si>
    <t>北吉田B.C</t>
  </si>
  <si>
    <t>高橋稔</t>
  </si>
  <si>
    <t>ﾎｯﾁﾎﾟｯﾁ</t>
  </si>
  <si>
    <t>坂本佳奈美</t>
  </si>
  <si>
    <t>菰田剛士</t>
  </si>
  <si>
    <t>小椋有紗</t>
  </si>
  <si>
    <t>那須雄一郎</t>
  </si>
  <si>
    <t>垂水ｸﾗﾌﾞ</t>
  </si>
  <si>
    <t>近藤佐知</t>
  </si>
  <si>
    <t>ｽｶｲﾗﾌﾞ</t>
  </si>
  <si>
    <t>出下秀亮</t>
  </si>
  <si>
    <t>川崎造船</t>
  </si>
  <si>
    <t>大西豊美</t>
  </si>
  <si>
    <t>ﾙｰｽﾞ大野原</t>
  </si>
  <si>
    <t>羽打遊</t>
  </si>
  <si>
    <t>茅原史斗</t>
  </si>
  <si>
    <t>末光美理</t>
  </si>
  <si>
    <t>龍田克彦</t>
  </si>
  <si>
    <t>若草倶楽部</t>
  </si>
  <si>
    <t>藤井早苗</t>
  </si>
  <si>
    <t>星加聡司</t>
  </si>
  <si>
    <t>越智理恵</t>
  </si>
  <si>
    <t>鶴身和也</t>
  </si>
  <si>
    <t>津田ｸﾗﾌﾞ</t>
  </si>
  <si>
    <t>大生ひとみ</t>
  </si>
  <si>
    <t>志度ｸﾗﾌﾞ</t>
  </si>
  <si>
    <t>尾崎謙二</t>
  </si>
  <si>
    <t>TEAM BLOWIN</t>
  </si>
  <si>
    <t>薦田あかね</t>
  </si>
  <si>
    <t>1</t>
  </si>
  <si>
    <t>2</t>
  </si>
  <si>
    <t>横山翔平</t>
  </si>
  <si>
    <t>三浦のぞみ</t>
  </si>
  <si>
    <t>観一</t>
  </si>
  <si>
    <t>高山靖浩</t>
  </si>
  <si>
    <t>ｸﾘｱｰ</t>
  </si>
  <si>
    <t>高山順子</t>
  </si>
  <si>
    <t>浮橋雄也</t>
  </si>
  <si>
    <t>SMASH</t>
  </si>
  <si>
    <t>近藤恵</t>
  </si>
  <si>
    <t>林智哉</t>
  </si>
  <si>
    <t>COUNT NEEDS</t>
  </si>
  <si>
    <t>山口里見</t>
  </si>
  <si>
    <t>尾田征司</t>
  </si>
  <si>
    <t>塩出亜紀</t>
  </si>
  <si>
    <t>谷圭一郎</t>
  </si>
  <si>
    <t>蔭山真理</t>
  </si>
  <si>
    <t>中西佳臣</t>
  </si>
  <si>
    <t>ＭＢＣ</t>
  </si>
  <si>
    <t>山元幸代</t>
  </si>
  <si>
    <t>ﾌｯﾄﾜｰｸ</t>
  </si>
  <si>
    <t>堤直也</t>
  </si>
  <si>
    <t>北島佳奈</t>
  </si>
  <si>
    <t>1</t>
  </si>
  <si>
    <t>2</t>
  </si>
  <si>
    <t>0</t>
  </si>
  <si>
    <t>3</t>
  </si>
  <si>
    <t>キ</t>
  </si>
  <si>
    <t>ケ</t>
  </si>
  <si>
    <t>ン</t>
  </si>
  <si>
    <t>－</t>
  </si>
  <si>
    <t>ー</t>
  </si>
  <si>
    <t>１</t>
  </si>
  <si>
    <t>２</t>
  </si>
  <si>
    <t>０</t>
  </si>
  <si>
    <t>⑬</t>
  </si>
  <si>
    <t>大久保宏茂</t>
  </si>
  <si>
    <t>日興ｸﾗﾌﾞ</t>
  </si>
  <si>
    <t>渡邉みどり</t>
  </si>
  <si>
    <t>西本富善</t>
  </si>
  <si>
    <t>ぷ～な</t>
  </si>
  <si>
    <t>公文</t>
  </si>
  <si>
    <t>広川晴朗</t>
  </si>
  <si>
    <t>五郷ｸﾗﾌﾞ</t>
  </si>
  <si>
    <t>藤村泰江</t>
  </si>
  <si>
    <t>鍛谷浩二</t>
  </si>
  <si>
    <t>北池真紀子</t>
  </si>
  <si>
    <t>福永和好</t>
  </si>
  <si>
    <t>高須ｸﾗﾌﾞ</t>
  </si>
  <si>
    <t>立石亜姫</t>
  </si>
  <si>
    <t>GOGO'S</t>
  </si>
  <si>
    <t>GoGo's</t>
  </si>
  <si>
    <t>橋詰真治</t>
  </si>
  <si>
    <t>たまひよくらぶ</t>
  </si>
  <si>
    <t>西森有紀</t>
  </si>
  <si>
    <t>下岡祐司</t>
  </si>
  <si>
    <t>出下奈々</t>
  </si>
  <si>
    <t>宇多津</t>
  </si>
  <si>
    <t>齋藤敦</t>
  </si>
  <si>
    <t>ｱｰﾊﾞﾚｽﾄ</t>
  </si>
  <si>
    <t>安部仁美</t>
  </si>
  <si>
    <t>堀井浩</t>
  </si>
  <si>
    <t>鈴木知恵子</t>
  </si>
  <si>
    <t>西原弘記</t>
  </si>
  <si>
    <t>石川実沙紀</t>
  </si>
  <si>
    <t>鈴木誠</t>
  </si>
  <si>
    <t>ﾌﾞﾛｰｳｨﾝ</t>
  </si>
  <si>
    <t>宮内富子</t>
  </si>
  <si>
    <t>祖父江圭三</t>
  </si>
  <si>
    <t>福島同好会</t>
  </si>
  <si>
    <t>山本佳代子</t>
  </si>
  <si>
    <t>黒瀬雅彦</t>
  </si>
  <si>
    <t>上野久美</t>
  </si>
  <si>
    <t>桧垣政志</t>
  </si>
  <si>
    <t>ﾌﾘｰﾊｰﾄ</t>
  </si>
  <si>
    <t>村越いずみ</t>
  </si>
  <si>
    <t>ﾌｧｲﾝｽﾞ</t>
  </si>
  <si>
    <t>田所直哉</t>
  </si>
  <si>
    <t>UBC</t>
  </si>
  <si>
    <t>岡島直子</t>
  </si>
  <si>
    <t>club BB</t>
  </si>
  <si>
    <t>佐々木孝志</t>
  </si>
  <si>
    <t>佐々木治美</t>
  </si>
  <si>
    <t>高橋稔</t>
  </si>
  <si>
    <t>坂本佳奈美</t>
  </si>
  <si>
    <t>龍田克彦</t>
  </si>
  <si>
    <t>藤井早苗</t>
  </si>
  <si>
    <t>鶴身和也</t>
  </si>
  <si>
    <t>大生ひとみ</t>
  </si>
  <si>
    <t>佐藤寛倫</t>
  </si>
  <si>
    <t>真鍋絵里</t>
  </si>
  <si>
    <t>SMASH</t>
  </si>
  <si>
    <t>SMASH</t>
  </si>
  <si>
    <t>高嶋信寿</t>
  </si>
  <si>
    <t>福濱広美</t>
  </si>
  <si>
    <t>福濱広美</t>
  </si>
  <si>
    <t>COUNT NEEDS</t>
  </si>
  <si>
    <t>渡辺寛幸</t>
  </si>
  <si>
    <t>中村公人</t>
  </si>
  <si>
    <t>大西由里</t>
  </si>
  <si>
    <t>西岡宏記</t>
  </si>
  <si>
    <t>関本絵美</t>
  </si>
  <si>
    <t>COUNT NEEDS</t>
  </si>
  <si>
    <t>中村公人(COUNT NEEDS)</t>
  </si>
  <si>
    <t>大西由里(COUNT NEEDS)</t>
  </si>
  <si>
    <t>羽打遊</t>
  </si>
  <si>
    <t>庄野正博</t>
  </si>
  <si>
    <t>宮本萌生</t>
  </si>
  <si>
    <t>ﾊﾟﾜｰｽﾞ</t>
  </si>
  <si>
    <t>冨山輝洋</t>
  </si>
  <si>
    <t>高橋峰子</t>
  </si>
  <si>
    <t>GOGO'S</t>
  </si>
  <si>
    <t>初心者Ｄ</t>
  </si>
  <si>
    <t>４部Ｐ</t>
  </si>
  <si>
    <t>４部Ｑ</t>
  </si>
  <si>
    <t>４部Ｒ</t>
  </si>
  <si>
    <t>４部Ｓ</t>
  </si>
  <si>
    <t>４部Ｔ</t>
  </si>
  <si>
    <t>初心者準優勝</t>
  </si>
  <si>
    <t>Ｉ１位</t>
  </si>
  <si>
    <t>Ｃ２位</t>
  </si>
  <si>
    <t>Ｅ２位</t>
  </si>
  <si>
    <t>Ｆ２位</t>
  </si>
  <si>
    <t>３部Ｋ</t>
  </si>
  <si>
    <t>３部優勝</t>
  </si>
  <si>
    <t>初心者優勝</t>
  </si>
  <si>
    <t>２部準優勝</t>
  </si>
  <si>
    <t>４部　決勝トーナメント（各ブロック１位あがり）</t>
  </si>
  <si>
    <t>３部　決勝トーナメント（各ブロック１位あがり）</t>
  </si>
  <si>
    <t>キ</t>
  </si>
  <si>
    <t>ケ</t>
  </si>
  <si>
    <t>ン</t>
  </si>
  <si>
    <t>⑰</t>
  </si>
  <si>
    <t>⑭</t>
  </si>
  <si>
    <t>④</t>
  </si>
  <si>
    <t>⑧</t>
  </si>
  <si>
    <t>２部　決勝トーナメント（各ブロック２位あがり）</t>
  </si>
  <si>
    <t>⑥</t>
  </si>
  <si>
    <t>⑪</t>
  </si>
  <si>
    <t>初心者　決勝トーナメント（各ブロック２位あがり）</t>
  </si>
  <si>
    <t>③</t>
  </si>
  <si>
    <t>西村融典</t>
  </si>
  <si>
    <t>結城正明</t>
  </si>
  <si>
    <t>松坂秀光</t>
  </si>
  <si>
    <t>佐藤英昌</t>
  </si>
  <si>
    <t>ｽﾏｯｼｭ</t>
  </si>
  <si>
    <t>田村由佳</t>
  </si>
  <si>
    <t>関本絵美</t>
  </si>
  <si>
    <t>吉田修美</t>
  </si>
  <si>
    <t>富永浩子</t>
  </si>
  <si>
    <t>出下るみ</t>
  </si>
  <si>
    <t>サブアリーナの本部席の方も暑い中、ご苦労様でした。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</si>
</sst>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\(0\)"/>
    <numFmt numFmtId="177" formatCode="#,###&quot;(0)&quot;"/>
    <numFmt numFmtId="178" formatCode="##,##0&quot;()&quot;"/>
    <numFmt numFmtId="179" formatCode="##,##&quot;(&quot;0&quot;)&quot;"/>
    <numFmt numFmtId="180" formatCode="#,##&quot;(&quot;0&quot;)&quot;"/>
    <numFmt numFmtId="181" formatCode="#,##0&quot;(&quot;&quot;)&quot;"/>
    <numFmt numFmtId="182" formatCode="#,###&quot;(@)&quot;"/>
    <numFmt numFmtId="183" formatCode="#,###&quot;(&quot;&quot;)&quot;"/>
    <numFmt numFmtId="184" formatCode="#,###\(\)"/>
    <numFmt numFmtId="185" formatCode="#,###\(\ \)"/>
    <numFmt numFmtId="186" formatCode="&quot;(&quot;@&quot;)&quot;"/>
    <numFmt numFmtId="187" formatCode="\(@\)"/>
    <numFmt numFmtId="188" formatCode="\-"/>
    <numFmt numFmtId="189" formatCode="&quot;&quot;@&quot;位&quot;"/>
    <numFmt numFmtId="190" formatCode="&quot;(&quot;@&quot;勝&quot;"/>
    <numFmt numFmtId="191" formatCode="&quot;&quot;@&quot;敗)&quot;"/>
    <numFmt numFmtId="192" formatCode="m/d;@"/>
    <numFmt numFmtId="193" formatCode="&quot;(&quot;&quot;)&quot;"/>
  </numFmts>
  <fonts count="23">
    <font>
      <sz val="11"/>
      <name val="ＭＳ ゴシック"/>
      <family val="3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2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medium"/>
      <top style="thin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9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6" fillId="0" borderId="2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>
      <alignment vertical="center" shrinkToFit="1"/>
    </xf>
    <xf numFmtId="0" fontId="16" fillId="0" borderId="3" xfId="0" applyNumberFormat="1" applyFont="1" applyFill="1" applyBorder="1" applyAlignment="1">
      <alignment horizontal="left" vertical="center" shrinkToFit="1"/>
    </xf>
    <xf numFmtId="0" fontId="16" fillId="0" borderId="4" xfId="0" applyNumberFormat="1" applyFont="1" applyFill="1" applyBorder="1" applyAlignment="1">
      <alignment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5" xfId="0" applyNumberFormat="1" applyFont="1" applyFill="1" applyBorder="1" applyAlignment="1">
      <alignment horizontal="left" vertical="center" shrinkToFit="1"/>
    </xf>
    <xf numFmtId="0" fontId="16" fillId="0" borderId="6" xfId="0" applyNumberFormat="1" applyFont="1" applyFill="1" applyBorder="1" applyAlignment="1">
      <alignment vertical="center" shrinkToFit="1"/>
    </xf>
    <xf numFmtId="0" fontId="16" fillId="0" borderId="2" xfId="0" applyNumberFormat="1" applyFont="1" applyFill="1" applyBorder="1" applyAlignment="1">
      <alignment horizontal="right" vertical="center" shrinkToFit="1"/>
    </xf>
    <xf numFmtId="0" fontId="16" fillId="0" borderId="2" xfId="0" applyNumberFormat="1" applyFont="1" applyFill="1" applyBorder="1" applyAlignment="1">
      <alignment vertical="center" shrinkToFit="1"/>
    </xf>
    <xf numFmtId="0" fontId="16" fillId="0" borderId="5" xfId="0" applyNumberFormat="1" applyFont="1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 shrinkToFit="1"/>
    </xf>
    <xf numFmtId="0" fontId="16" fillId="0" borderId="5" xfId="0" applyNumberFormat="1" applyFont="1" applyFill="1" applyBorder="1" applyAlignment="1">
      <alignment vertical="center" shrinkToFit="1"/>
    </xf>
    <xf numFmtId="0" fontId="16" fillId="0" borderId="6" xfId="0" applyNumberFormat="1" applyFont="1" applyFill="1" applyBorder="1" applyAlignment="1">
      <alignment horizontal="left" vertical="center" shrinkToFit="1"/>
    </xf>
    <xf numFmtId="0" fontId="16" fillId="0" borderId="8" xfId="0" applyNumberFormat="1" applyFont="1" applyFill="1" applyBorder="1" applyAlignment="1">
      <alignment vertical="center" shrinkToFit="1"/>
    </xf>
    <xf numFmtId="0" fontId="16" fillId="0" borderId="9" xfId="0" applyNumberFormat="1" applyFont="1" applyFill="1" applyBorder="1" applyAlignment="1">
      <alignment vertical="center" shrinkToFit="1"/>
    </xf>
    <xf numFmtId="0" fontId="16" fillId="0" borderId="1" xfId="0" applyNumberFormat="1" applyFont="1" applyFill="1" applyBorder="1" applyAlignment="1">
      <alignment horizontal="left" vertical="center" shrinkToFit="1"/>
    </xf>
    <xf numFmtId="0" fontId="16" fillId="0" borderId="1" xfId="0" applyNumberFormat="1" applyFont="1" applyFill="1" applyBorder="1" applyAlignment="1">
      <alignment vertical="center" shrinkToFit="1"/>
    </xf>
    <xf numFmtId="0" fontId="16" fillId="0" borderId="10" xfId="0" applyNumberFormat="1" applyFont="1" applyFill="1" applyBorder="1" applyAlignment="1">
      <alignment vertical="center" shrinkToFit="1"/>
    </xf>
    <xf numFmtId="0" fontId="16" fillId="0" borderId="8" xfId="0" applyNumberFormat="1" applyFont="1" applyFill="1" applyBorder="1" applyAlignment="1">
      <alignment horizontal="center" vertical="center" shrinkToFit="1"/>
    </xf>
    <xf numFmtId="0" fontId="16" fillId="0" borderId="11" xfId="0" applyNumberFormat="1" applyFont="1" applyFill="1" applyBorder="1" applyAlignment="1">
      <alignment vertical="center" shrinkToFit="1"/>
    </xf>
    <xf numFmtId="0" fontId="16" fillId="0" borderId="12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left" vertical="center" shrinkToFit="1"/>
    </xf>
    <xf numFmtId="0" fontId="0" fillId="0" borderId="0" xfId="0" applyNumberFormat="1" applyFont="1" applyFill="1" applyAlignment="1">
      <alignment vertical="center" shrinkToFit="1"/>
    </xf>
    <xf numFmtId="0" fontId="9" fillId="2" borderId="6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13" fillId="0" borderId="13" xfId="0" applyNumberFormat="1" applyFont="1" applyFill="1" applyBorder="1" applyAlignment="1">
      <alignment vertical="center" shrinkToFit="1"/>
    </xf>
    <xf numFmtId="0" fontId="16" fillId="3" borderId="8" xfId="0" applyNumberFormat="1" applyFont="1" applyFill="1" applyBorder="1" applyAlignment="1">
      <alignment horizontal="right" vertical="center" shrinkToFit="1"/>
    </xf>
    <xf numFmtId="0" fontId="16" fillId="3" borderId="7" xfId="0" applyNumberFormat="1" applyFont="1" applyFill="1" applyBorder="1" applyAlignment="1">
      <alignment horizontal="center" vertical="center" shrinkToFit="1"/>
    </xf>
    <xf numFmtId="0" fontId="16" fillId="3" borderId="0" xfId="0" applyNumberFormat="1" applyFont="1" applyFill="1" applyBorder="1" applyAlignment="1">
      <alignment horizontal="left" vertical="center" shrinkToFit="1"/>
    </xf>
    <xf numFmtId="0" fontId="16" fillId="3" borderId="0" xfId="0" applyNumberFormat="1" applyFont="1" applyFill="1" applyBorder="1" applyAlignment="1" quotePrefix="1">
      <alignment horizontal="left" vertical="center" shrinkToFit="1"/>
    </xf>
    <xf numFmtId="0" fontId="16" fillId="3" borderId="5" xfId="0" applyNumberFormat="1" applyFont="1" applyFill="1" applyBorder="1" applyAlignment="1">
      <alignment horizontal="left" vertical="center" shrinkToFit="1"/>
    </xf>
    <xf numFmtId="0" fontId="16" fillId="3" borderId="7" xfId="0" applyNumberFormat="1" applyFont="1" applyFill="1" applyBorder="1" applyAlignment="1">
      <alignment horizontal="right" vertical="center" shrinkToFit="1"/>
    </xf>
    <xf numFmtId="0" fontId="16" fillId="3" borderId="8" xfId="0" applyNumberFormat="1" applyFont="1" applyFill="1" applyBorder="1" applyAlignment="1">
      <alignment horizontal="left" vertical="center" shrinkToFit="1"/>
    </xf>
    <xf numFmtId="0" fontId="16" fillId="3" borderId="7" xfId="0" applyNumberFormat="1" applyFont="1" applyFill="1" applyBorder="1" applyAlignment="1">
      <alignment vertical="center" shrinkToFit="1"/>
    </xf>
    <xf numFmtId="0" fontId="16" fillId="3" borderId="3" xfId="0" applyNumberFormat="1" applyFont="1" applyFill="1" applyBorder="1" applyAlignment="1">
      <alignment horizontal="left" vertical="center" shrinkToFit="1"/>
    </xf>
    <xf numFmtId="0" fontId="16" fillId="3" borderId="5" xfId="0" applyNumberFormat="1" applyFont="1" applyFill="1" applyBorder="1" applyAlignment="1">
      <alignment vertical="center" shrinkToFit="1"/>
    </xf>
    <xf numFmtId="0" fontId="16" fillId="0" borderId="14" xfId="0" applyNumberFormat="1" applyFont="1" applyFill="1" applyBorder="1" applyAlignment="1">
      <alignment horizontal="left" vertical="center" shrinkToFit="1"/>
    </xf>
    <xf numFmtId="0" fontId="16" fillId="0" borderId="15" xfId="0" applyNumberFormat="1" applyFont="1" applyFill="1" applyBorder="1" applyAlignment="1">
      <alignment vertical="center" shrinkToFit="1"/>
    </xf>
    <xf numFmtId="0" fontId="16" fillId="0" borderId="16" xfId="0" applyNumberFormat="1" applyFont="1" applyFill="1" applyBorder="1" applyAlignment="1">
      <alignment horizontal="left" vertical="center" shrinkToFit="1"/>
    </xf>
    <xf numFmtId="0" fontId="16" fillId="0" borderId="17" xfId="0" applyNumberFormat="1" applyFont="1" applyFill="1" applyBorder="1" applyAlignment="1">
      <alignment vertical="center" shrinkToFit="1"/>
    </xf>
    <xf numFmtId="0" fontId="16" fillId="0" borderId="18" xfId="0" applyNumberFormat="1" applyFont="1" applyFill="1" applyBorder="1" applyAlignment="1">
      <alignment vertical="center" shrinkToFit="1"/>
    </xf>
    <xf numFmtId="0" fontId="16" fillId="0" borderId="19" xfId="0" applyNumberFormat="1" applyFont="1" applyFill="1" applyBorder="1" applyAlignment="1">
      <alignment horizontal="center" vertical="center" shrinkToFit="1"/>
    </xf>
    <xf numFmtId="0" fontId="16" fillId="3" borderId="20" xfId="0" applyNumberFormat="1" applyFont="1" applyFill="1" applyBorder="1" applyAlignment="1">
      <alignment horizontal="right" vertical="center" shrinkToFit="1"/>
    </xf>
    <xf numFmtId="0" fontId="16" fillId="3" borderId="8" xfId="0" applyNumberFormat="1" applyFont="1" applyFill="1" applyBorder="1" applyAlignment="1">
      <alignment horizontal="center" vertical="center" shrinkToFit="1"/>
    </xf>
    <xf numFmtId="0" fontId="16" fillId="3" borderId="8" xfId="0" applyNumberFormat="1" applyFont="1" applyFill="1" applyBorder="1" applyAlignment="1">
      <alignment vertical="center" shrinkToFit="1"/>
    </xf>
    <xf numFmtId="0" fontId="16" fillId="3" borderId="7" xfId="0" applyNumberFormat="1" applyFont="1" applyFill="1" applyBorder="1" applyAlignment="1">
      <alignment horizontal="left" vertical="center" shrinkToFit="1"/>
    </xf>
    <xf numFmtId="0" fontId="16" fillId="3" borderId="0" xfId="0" applyNumberFormat="1" applyFont="1" applyFill="1" applyBorder="1" applyAlignment="1">
      <alignment horizontal="center" vertical="center" shrinkToFit="1"/>
    </xf>
    <xf numFmtId="0" fontId="16" fillId="3" borderId="5" xfId="0" applyNumberFormat="1" applyFont="1" applyFill="1" applyBorder="1" applyAlignment="1">
      <alignment horizontal="center" vertical="center" shrinkToFit="1"/>
    </xf>
    <xf numFmtId="0" fontId="9" fillId="0" borderId="21" xfId="0" applyNumberFormat="1" applyFont="1" applyFill="1" applyBorder="1" applyAlignment="1">
      <alignment vertical="center"/>
    </xf>
    <xf numFmtId="0" fontId="16" fillId="0" borderId="14" xfId="0" applyNumberFormat="1" applyFont="1" applyFill="1" applyBorder="1" applyAlignment="1">
      <alignment vertical="center" shrinkToFit="1"/>
    </xf>
    <xf numFmtId="0" fontId="16" fillId="0" borderId="16" xfId="0" applyNumberFormat="1" applyFont="1" applyFill="1" applyBorder="1" applyAlignment="1">
      <alignment vertical="center" shrinkToFit="1"/>
    </xf>
    <xf numFmtId="0" fontId="16" fillId="0" borderId="22" xfId="0" applyNumberFormat="1" applyFont="1" applyFill="1" applyBorder="1" applyAlignment="1">
      <alignment vertical="center" shrinkToFit="1"/>
    </xf>
    <xf numFmtId="0" fontId="16" fillId="0" borderId="23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vertical="center"/>
    </xf>
    <xf numFmtId="0" fontId="13" fillId="0" borderId="6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13" fillId="0" borderId="25" xfId="0" applyNumberFormat="1" applyFont="1" applyFill="1" applyBorder="1" applyAlignment="1">
      <alignment horizontal="center" vertical="center" shrinkToFit="1"/>
    </xf>
    <xf numFmtId="0" fontId="13" fillId="0" borderId="26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0" fontId="13" fillId="0" borderId="27" xfId="0" applyNumberFormat="1" applyFont="1" applyFill="1" applyBorder="1" applyAlignment="1">
      <alignment vertical="center" shrinkToFit="1"/>
    </xf>
    <xf numFmtId="0" fontId="13" fillId="0" borderId="26" xfId="0" applyNumberFormat="1" applyFont="1" applyFill="1" applyBorder="1" applyAlignment="1">
      <alignment vertical="center" shrinkToFit="1"/>
    </xf>
    <xf numFmtId="0" fontId="13" fillId="0" borderId="28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13" fillId="0" borderId="24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28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vertical="center" shrinkToFit="1"/>
    </xf>
    <xf numFmtId="0" fontId="13" fillId="0" borderId="29" xfId="0" applyNumberFormat="1" applyFont="1" applyFill="1" applyBorder="1" applyAlignment="1">
      <alignment vertical="center" shrinkToFit="1"/>
    </xf>
    <xf numFmtId="0" fontId="0" fillId="0" borderId="8" xfId="0" applyNumberFormat="1" applyFont="1" applyFill="1" applyBorder="1" applyAlignment="1">
      <alignment vertical="center" shrinkToFit="1"/>
    </xf>
    <xf numFmtId="0" fontId="13" fillId="0" borderId="28" xfId="0" applyNumberFormat="1" applyFont="1" applyFill="1" applyBorder="1" applyAlignment="1">
      <alignment vertical="center" shrinkToFit="1"/>
    </xf>
    <xf numFmtId="0" fontId="13" fillId="0" borderId="25" xfId="0" applyNumberFormat="1" applyFont="1" applyFill="1" applyBorder="1" applyAlignment="1">
      <alignment vertical="center" shrinkToFit="1"/>
    </xf>
    <xf numFmtId="0" fontId="13" fillId="0" borderId="6" xfId="0" applyNumberFormat="1" applyFont="1" applyFill="1" applyBorder="1" applyAlignment="1">
      <alignment vertical="center" shrinkToFit="1"/>
    </xf>
    <xf numFmtId="0" fontId="13" fillId="0" borderId="30" xfId="0" applyNumberFormat="1" applyFont="1" applyFill="1" applyBorder="1" applyAlignment="1">
      <alignment vertical="center" shrinkToFit="1"/>
    </xf>
    <xf numFmtId="0" fontId="13" fillId="0" borderId="31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Alignment="1">
      <alignment vertical="center" shrinkToFit="1"/>
    </xf>
    <xf numFmtId="0" fontId="13" fillId="0" borderId="8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Alignment="1">
      <alignment horizontal="left" vertical="center" shrinkToFit="1"/>
    </xf>
    <xf numFmtId="0" fontId="13" fillId="0" borderId="0" xfId="0" applyNumberFormat="1" applyFont="1" applyFill="1" applyAlignment="1">
      <alignment vertical="center"/>
    </xf>
    <xf numFmtId="0" fontId="13" fillId="0" borderId="12" xfId="0" applyNumberFormat="1" applyFont="1" applyFill="1" applyBorder="1" applyAlignment="1">
      <alignment vertical="center" shrinkToFit="1"/>
    </xf>
    <xf numFmtId="0" fontId="1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 shrinkToFit="1"/>
    </xf>
    <xf numFmtId="0" fontId="10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7" xfId="0" applyNumberFormat="1" applyFont="1" applyFill="1" applyBorder="1" applyAlignment="1">
      <alignment vertical="center"/>
    </xf>
    <xf numFmtId="0" fontId="13" fillId="0" borderId="34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2" fillId="0" borderId="35" xfId="0" applyNumberFormat="1" applyFont="1" applyFill="1" applyBorder="1" applyAlignment="1">
      <alignment horizontal="center" vertical="center" shrinkToFit="1"/>
    </xf>
    <xf numFmtId="0" fontId="12" fillId="0" borderId="36" xfId="0" applyNumberFormat="1" applyFont="1" applyFill="1" applyBorder="1" applyAlignment="1">
      <alignment horizontal="center" vertical="center" shrinkToFit="1"/>
    </xf>
    <xf numFmtId="0" fontId="12" fillId="0" borderId="37" xfId="0" applyNumberFormat="1" applyFont="1" applyFill="1" applyBorder="1" applyAlignment="1">
      <alignment horizontal="center" vertical="center" shrinkToFit="1"/>
    </xf>
    <xf numFmtId="0" fontId="12" fillId="0" borderId="38" xfId="0" applyNumberFormat="1" applyFont="1" applyFill="1" applyBorder="1" applyAlignment="1">
      <alignment vertical="center" shrinkToFit="1"/>
    </xf>
    <xf numFmtId="0" fontId="12" fillId="0" borderId="39" xfId="0" applyNumberFormat="1" applyFont="1" applyFill="1" applyBorder="1" applyAlignment="1">
      <alignment vertical="center" shrinkToFit="1"/>
    </xf>
    <xf numFmtId="0" fontId="12" fillId="0" borderId="40" xfId="0" applyNumberFormat="1" applyFont="1" applyFill="1" applyBorder="1" applyAlignment="1">
      <alignment vertical="center" shrinkToFit="1"/>
    </xf>
    <xf numFmtId="0" fontId="12" fillId="0" borderId="41" xfId="0" applyNumberFormat="1" applyFont="1" applyFill="1" applyBorder="1" applyAlignment="1">
      <alignment vertical="center" shrinkToFit="1"/>
    </xf>
    <xf numFmtId="0" fontId="12" fillId="0" borderId="42" xfId="0" applyNumberFormat="1" applyFont="1" applyFill="1" applyBorder="1" applyAlignment="1">
      <alignment vertical="center" shrinkToFit="1"/>
    </xf>
    <xf numFmtId="0" fontId="12" fillId="0" borderId="43" xfId="0" applyNumberFormat="1" applyFont="1" applyFill="1" applyBorder="1" applyAlignment="1">
      <alignment vertical="center" shrinkToFit="1"/>
    </xf>
    <xf numFmtId="0" fontId="12" fillId="0" borderId="44" xfId="0" applyNumberFormat="1" applyFont="1" applyFill="1" applyBorder="1" applyAlignment="1">
      <alignment vertical="center" shrinkToFit="1"/>
    </xf>
    <xf numFmtId="0" fontId="12" fillId="0" borderId="45" xfId="0" applyNumberFormat="1" applyFont="1" applyFill="1" applyBorder="1" applyAlignment="1">
      <alignment vertical="center" shrinkToFit="1"/>
    </xf>
    <xf numFmtId="0" fontId="10" fillId="0" borderId="0" xfId="0" applyNumberFormat="1" applyFont="1" applyFill="1" applyBorder="1" applyAlignment="1">
      <alignment vertical="center" shrinkToFit="1"/>
    </xf>
    <xf numFmtId="0" fontId="13" fillId="3" borderId="46" xfId="0" applyNumberFormat="1" applyFont="1" applyFill="1" applyBorder="1" applyAlignment="1">
      <alignment horizontal="center" vertical="center" shrinkToFit="1"/>
    </xf>
    <xf numFmtId="0" fontId="13" fillId="3" borderId="47" xfId="0" applyNumberFormat="1" applyFont="1" applyFill="1" applyBorder="1" applyAlignment="1">
      <alignment horizontal="center" vertical="center" shrinkToFit="1"/>
    </xf>
    <xf numFmtId="0" fontId="13" fillId="3" borderId="48" xfId="0" applyNumberFormat="1" applyFont="1" applyFill="1" applyBorder="1" applyAlignment="1">
      <alignment horizontal="center" vertical="center" shrinkToFit="1"/>
    </xf>
    <xf numFmtId="0" fontId="13" fillId="3" borderId="0" xfId="0" applyNumberFormat="1" applyFont="1" applyFill="1" applyBorder="1" applyAlignment="1">
      <alignment horizontal="center" vertical="center" shrinkToFit="1"/>
    </xf>
    <xf numFmtId="0" fontId="13" fillId="3" borderId="49" xfId="0" applyNumberFormat="1" applyFont="1" applyFill="1" applyBorder="1" applyAlignment="1">
      <alignment horizontal="center" vertical="center" shrinkToFit="1"/>
    </xf>
    <xf numFmtId="0" fontId="13" fillId="3" borderId="0" xfId="0" applyNumberFormat="1" applyFont="1" applyFill="1" applyBorder="1" applyAlignment="1">
      <alignment vertical="center" shrinkToFit="1"/>
    </xf>
    <xf numFmtId="0" fontId="13" fillId="3" borderId="13" xfId="0" applyNumberFormat="1" applyFont="1" applyFill="1" applyBorder="1" applyAlignment="1">
      <alignment vertical="center" shrinkToFit="1"/>
    </xf>
    <xf numFmtId="0" fontId="13" fillId="3" borderId="5" xfId="0" applyNumberFormat="1" applyFont="1" applyFill="1" applyBorder="1" applyAlignment="1">
      <alignment horizontal="center" vertical="center" shrinkToFit="1"/>
    </xf>
    <xf numFmtId="0" fontId="13" fillId="3" borderId="6" xfId="0" applyNumberFormat="1" applyFont="1" applyFill="1" applyBorder="1" applyAlignment="1">
      <alignment horizontal="center" vertical="center" shrinkToFit="1"/>
    </xf>
    <xf numFmtId="0" fontId="13" fillId="3" borderId="30" xfId="0" applyNumberFormat="1" applyFont="1" applyFill="1" applyBorder="1" applyAlignment="1">
      <alignment horizontal="center" vertical="center" shrinkToFit="1"/>
    </xf>
    <xf numFmtId="0" fontId="13" fillId="3" borderId="29" xfId="0" applyNumberFormat="1" applyFont="1" applyFill="1" applyBorder="1" applyAlignment="1">
      <alignment horizontal="center" vertical="center" shrinkToFit="1"/>
    </xf>
    <xf numFmtId="0" fontId="13" fillId="3" borderId="26" xfId="0" applyNumberFormat="1" applyFont="1" applyFill="1" applyBorder="1" applyAlignment="1">
      <alignment horizontal="center" vertical="center" shrinkToFit="1"/>
    </xf>
    <xf numFmtId="0" fontId="13" fillId="3" borderId="34" xfId="0" applyNumberFormat="1" applyFont="1" applyFill="1" applyBorder="1" applyAlignment="1">
      <alignment horizontal="center" vertical="center" shrinkToFit="1"/>
    </xf>
    <xf numFmtId="0" fontId="13" fillId="3" borderId="47" xfId="0" applyNumberFormat="1" applyFont="1" applyFill="1" applyBorder="1" applyAlignment="1">
      <alignment vertical="center" shrinkToFit="1"/>
    </xf>
    <xf numFmtId="0" fontId="13" fillId="3" borderId="48" xfId="0" applyNumberFormat="1" applyFont="1" applyFill="1" applyBorder="1" applyAlignment="1">
      <alignment vertical="center" shrinkToFit="1"/>
    </xf>
    <xf numFmtId="0" fontId="13" fillId="3" borderId="5" xfId="0" applyNumberFormat="1" applyFont="1" applyFill="1" applyBorder="1" applyAlignment="1">
      <alignment vertical="center" shrinkToFit="1"/>
    </xf>
    <xf numFmtId="0" fontId="13" fillId="3" borderId="49" xfId="0" applyNumberFormat="1" applyFont="1" applyFill="1" applyBorder="1" applyAlignment="1">
      <alignment vertical="center" shrinkToFit="1"/>
    </xf>
    <xf numFmtId="0" fontId="21" fillId="0" borderId="0" xfId="0" applyNumberFormat="1" applyFont="1" applyFill="1" applyAlignment="1">
      <alignment vertical="center"/>
    </xf>
    <xf numFmtId="0" fontId="0" fillId="4" borderId="0" xfId="0" applyNumberFormat="1" applyFont="1" applyFill="1" applyAlignment="1">
      <alignment vertical="center" shrinkToFit="1"/>
    </xf>
    <xf numFmtId="0" fontId="0" fillId="0" borderId="50" xfId="0" applyNumberFormat="1" applyFont="1" applyFill="1" applyBorder="1" applyAlignment="1">
      <alignment vertical="center"/>
    </xf>
    <xf numFmtId="0" fontId="9" fillId="0" borderId="51" xfId="0" applyNumberFormat="1" applyFont="1" applyFill="1" applyBorder="1" applyAlignment="1">
      <alignment vertical="center"/>
    </xf>
    <xf numFmtId="0" fontId="10" fillId="0" borderId="51" xfId="0" applyNumberFormat="1" applyFont="1" applyFill="1" applyBorder="1" applyAlignment="1">
      <alignment vertical="center"/>
    </xf>
    <xf numFmtId="0" fontId="0" fillId="0" borderId="51" xfId="0" applyNumberFormat="1" applyFont="1" applyFill="1" applyBorder="1" applyAlignment="1">
      <alignment vertical="center"/>
    </xf>
    <xf numFmtId="0" fontId="0" fillId="0" borderId="52" xfId="0" applyNumberFormat="1" applyFont="1" applyFill="1" applyBorder="1" applyAlignment="1">
      <alignment vertical="center"/>
    </xf>
    <xf numFmtId="0" fontId="13" fillId="5" borderId="53" xfId="0" applyNumberFormat="1" applyFont="1" applyFill="1" applyBorder="1" applyAlignment="1">
      <alignment vertical="center" shrinkToFit="1"/>
    </xf>
    <xf numFmtId="0" fontId="13" fillId="5" borderId="54" xfId="0" applyNumberFormat="1" applyFont="1" applyFill="1" applyBorder="1" applyAlignment="1">
      <alignment horizontal="center" vertical="center" shrinkToFit="1"/>
    </xf>
    <xf numFmtId="0" fontId="13" fillId="6" borderId="53" xfId="0" applyNumberFormat="1" applyFont="1" applyFill="1" applyBorder="1" applyAlignment="1">
      <alignment vertical="center" shrinkToFit="1"/>
    </xf>
    <xf numFmtId="0" fontId="13" fillId="6" borderId="54" xfId="0" applyNumberFormat="1" applyFont="1" applyFill="1" applyBorder="1" applyAlignment="1">
      <alignment horizontal="center" vertical="center" shrinkToFit="1"/>
    </xf>
    <xf numFmtId="0" fontId="0" fillId="0" borderId="55" xfId="0" applyNumberFormat="1" applyFont="1" applyFill="1" applyBorder="1" applyAlignment="1">
      <alignment vertical="center"/>
    </xf>
    <xf numFmtId="0" fontId="14" fillId="0" borderId="56" xfId="0" applyNumberFormat="1" applyFont="1" applyFill="1" applyBorder="1" applyAlignment="1">
      <alignment vertical="center"/>
    </xf>
    <xf numFmtId="0" fontId="13" fillId="5" borderId="32" xfId="0" applyNumberFormat="1" applyFont="1" applyFill="1" applyBorder="1" applyAlignment="1">
      <alignment vertical="center" shrinkToFit="1"/>
    </xf>
    <xf numFmtId="0" fontId="13" fillId="5" borderId="33" xfId="0" applyNumberFormat="1" applyFont="1" applyFill="1" applyBorder="1" applyAlignment="1">
      <alignment horizontal="center" vertical="center" shrinkToFit="1"/>
    </xf>
    <xf numFmtId="0" fontId="13" fillId="6" borderId="32" xfId="0" applyNumberFormat="1" applyFont="1" applyFill="1" applyBorder="1" applyAlignment="1">
      <alignment vertical="center" shrinkToFit="1"/>
    </xf>
    <xf numFmtId="0" fontId="13" fillId="6" borderId="33" xfId="0" applyNumberFormat="1" applyFont="1" applyFill="1" applyBorder="1" applyAlignment="1">
      <alignment horizontal="center" vertical="center" shrinkToFit="1"/>
    </xf>
    <xf numFmtId="0" fontId="11" fillId="0" borderId="53" xfId="0" applyNumberFormat="1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vertical="center"/>
    </xf>
    <xf numFmtId="0" fontId="10" fillId="2" borderId="6" xfId="0" applyNumberFormat="1" applyFont="1" applyFill="1" applyBorder="1" applyAlignment="1">
      <alignment vertical="center"/>
    </xf>
    <xf numFmtId="0" fontId="0" fillId="2" borderId="6" xfId="0" applyNumberFormat="1" applyFont="1" applyFill="1" applyBorder="1" applyAlignment="1">
      <alignment vertical="center"/>
    </xf>
    <xf numFmtId="0" fontId="14" fillId="2" borderId="30" xfId="0" applyNumberFormat="1" applyFont="1" applyFill="1" applyBorder="1" applyAlignment="1">
      <alignment vertical="center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0" fontId="14" fillId="2" borderId="13" xfId="0" applyNumberFormat="1" applyFont="1" applyFill="1" applyBorder="1" applyAlignment="1">
      <alignment vertical="center"/>
    </xf>
    <xf numFmtId="0" fontId="0" fillId="2" borderId="12" xfId="0" applyNumberFormat="1" applyFont="1" applyFill="1" applyBorder="1" applyAlignment="1">
      <alignment vertical="center"/>
    </xf>
    <xf numFmtId="0" fontId="9" fillId="2" borderId="30" xfId="0" applyNumberFormat="1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vertical="center"/>
    </xf>
    <xf numFmtId="0" fontId="13" fillId="3" borderId="13" xfId="0" applyNumberFormat="1" applyFont="1" applyFill="1" applyBorder="1" applyAlignment="1">
      <alignment horizontal="center" vertical="center" shrinkToFit="1"/>
    </xf>
    <xf numFmtId="0" fontId="0" fillId="2" borderId="8" xfId="0" applyNumberFormat="1" applyFont="1" applyFill="1" applyBorder="1" applyAlignment="1">
      <alignment vertical="center"/>
    </xf>
    <xf numFmtId="0" fontId="9" fillId="2" borderId="13" xfId="0" applyNumberFormat="1" applyFont="1" applyFill="1" applyBorder="1" applyAlignment="1">
      <alignment vertical="center"/>
    </xf>
    <xf numFmtId="0" fontId="9" fillId="2" borderId="8" xfId="0" applyNumberFormat="1" applyFont="1" applyFill="1" applyBorder="1" applyAlignment="1">
      <alignment vertical="center"/>
    </xf>
    <xf numFmtId="0" fontId="10" fillId="2" borderId="7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0" fontId="14" fillId="2" borderId="49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horizontal="center" vertical="center"/>
    </xf>
    <xf numFmtId="0" fontId="13" fillId="3" borderId="6" xfId="0" applyNumberFormat="1" applyFont="1" applyFill="1" applyBorder="1" applyAlignment="1">
      <alignment vertical="center" shrinkToFit="1"/>
    </xf>
    <xf numFmtId="0" fontId="13" fillId="3" borderId="30" xfId="0" applyNumberFormat="1" applyFont="1" applyFill="1" applyBorder="1" applyAlignment="1">
      <alignment vertical="center" shrinkToFit="1"/>
    </xf>
    <xf numFmtId="0" fontId="0" fillId="2" borderId="0" xfId="0" applyNumberFormat="1" applyFont="1" applyFill="1" applyBorder="1" applyAlignment="1">
      <alignment vertical="center"/>
    </xf>
    <xf numFmtId="0" fontId="0" fillId="3" borderId="0" xfId="0" applyNumberFormat="1" applyFont="1" applyFill="1" applyBorder="1" applyAlignment="1">
      <alignment vertical="center" shrinkToFit="1"/>
    </xf>
    <xf numFmtId="0" fontId="13" fillId="3" borderId="26" xfId="0" applyNumberFormat="1" applyFont="1" applyFill="1" applyBorder="1" applyAlignment="1">
      <alignment vertical="center" shrinkToFit="1"/>
    </xf>
    <xf numFmtId="0" fontId="0" fillId="2" borderId="7" xfId="0" applyNumberFormat="1" applyFont="1" applyFill="1" applyBorder="1" applyAlignment="1">
      <alignment vertical="center"/>
    </xf>
    <xf numFmtId="0" fontId="9" fillId="2" borderId="49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vertical="center"/>
    </xf>
    <xf numFmtId="0" fontId="0" fillId="3" borderId="13" xfId="0" applyNumberFormat="1" applyFont="1" applyFill="1" applyBorder="1" applyAlignment="1">
      <alignment vertical="center" shrinkToFit="1"/>
    </xf>
    <xf numFmtId="0" fontId="13" fillId="3" borderId="25" xfId="0" applyNumberFormat="1" applyFont="1" applyFill="1" applyBorder="1" applyAlignment="1">
      <alignment vertical="center" shrinkToFit="1"/>
    </xf>
    <xf numFmtId="0" fontId="0" fillId="5" borderId="53" xfId="0" applyNumberFormat="1" applyFont="1" applyFill="1" applyBorder="1" applyAlignment="1">
      <alignment vertical="center" shrinkToFit="1"/>
    </xf>
    <xf numFmtId="0" fontId="0" fillId="5" borderId="32" xfId="0" applyNumberFormat="1" applyFont="1" applyFill="1" applyBorder="1" applyAlignment="1">
      <alignment vertical="center" shrinkToFit="1"/>
    </xf>
    <xf numFmtId="0" fontId="0" fillId="2" borderId="5" xfId="0" applyNumberFormat="1" applyFont="1" applyFill="1" applyBorder="1" applyAlignment="1">
      <alignment vertical="center"/>
    </xf>
    <xf numFmtId="0" fontId="11" fillId="0" borderId="54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 shrinkToFit="1"/>
    </xf>
    <xf numFmtId="0" fontId="0" fillId="0" borderId="56" xfId="0" applyNumberFormat="1" applyFont="1" applyFill="1" applyBorder="1" applyAlignment="1">
      <alignment vertical="center"/>
    </xf>
    <xf numFmtId="0" fontId="12" fillId="0" borderId="56" xfId="0" applyNumberFormat="1" applyFont="1" applyFill="1" applyBorder="1" applyAlignment="1">
      <alignment vertical="center" shrinkToFit="1"/>
    </xf>
    <xf numFmtId="0" fontId="13" fillId="3" borderId="24" xfId="0" applyNumberFormat="1" applyFont="1" applyFill="1" applyBorder="1" applyAlignment="1">
      <alignment vertical="center" shrinkToFit="1"/>
    </xf>
    <xf numFmtId="0" fontId="0" fillId="0" borderId="59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4" fillId="0" borderId="21" xfId="0" applyNumberFormat="1" applyFont="1" applyFill="1" applyBorder="1" applyAlignment="1">
      <alignment vertical="center"/>
    </xf>
    <xf numFmtId="0" fontId="0" fillId="0" borderId="60" xfId="0" applyNumberFormat="1" applyFont="1" applyFill="1" applyBorder="1" applyAlignment="1">
      <alignment vertical="center"/>
    </xf>
    <xf numFmtId="0" fontId="0" fillId="4" borderId="61" xfId="0" applyNumberFormat="1" applyFont="1" applyFill="1" applyBorder="1" applyAlignment="1">
      <alignment vertical="center" shrinkToFit="1"/>
    </xf>
    <xf numFmtId="0" fontId="0" fillId="4" borderId="61" xfId="0" applyNumberFormat="1" applyFont="1" applyFill="1" applyBorder="1" applyAlignment="1">
      <alignment vertical="center"/>
    </xf>
    <xf numFmtId="0" fontId="12" fillId="4" borderId="61" xfId="0" applyNumberFormat="1" applyFont="1" applyFill="1" applyBorder="1" applyAlignment="1">
      <alignment vertical="center" shrinkToFit="1"/>
    </xf>
    <xf numFmtId="0" fontId="0" fillId="4" borderId="62" xfId="0" applyNumberFormat="1" applyFont="1" applyFill="1" applyBorder="1" applyAlignment="1">
      <alignment vertical="center"/>
    </xf>
    <xf numFmtId="0" fontId="0" fillId="0" borderId="63" xfId="0" applyNumberFormat="1" applyFont="1" applyFill="1" applyBorder="1" applyAlignment="1">
      <alignment vertical="center" shrinkToFit="1"/>
    </xf>
    <xf numFmtId="0" fontId="0" fillId="0" borderId="63" xfId="0" applyNumberFormat="1" applyFont="1" applyFill="1" applyBorder="1" applyAlignment="1">
      <alignment vertical="center"/>
    </xf>
    <xf numFmtId="0" fontId="12" fillId="0" borderId="63" xfId="0" applyNumberFormat="1" applyFont="1" applyFill="1" applyBorder="1" applyAlignment="1">
      <alignment vertical="center" shrinkToFit="1"/>
    </xf>
    <xf numFmtId="0" fontId="0" fillId="4" borderId="64" xfId="0" applyNumberFormat="1" applyFont="1" applyFill="1" applyBorder="1" applyAlignment="1">
      <alignment vertical="center"/>
    </xf>
    <xf numFmtId="0" fontId="0" fillId="4" borderId="64" xfId="0" applyNumberFormat="1" applyFont="1" applyFill="1" applyBorder="1" applyAlignment="1">
      <alignment vertical="center" shrinkToFit="1"/>
    </xf>
    <xf numFmtId="0" fontId="0" fillId="4" borderId="65" xfId="0" applyNumberFormat="1" applyFont="1" applyFill="1" applyBorder="1" applyAlignment="1">
      <alignment vertical="center" shrinkToFit="1"/>
    </xf>
    <xf numFmtId="0" fontId="0" fillId="4" borderId="0" xfId="0" applyNumberFormat="1" applyFont="1" applyFill="1" applyBorder="1" applyAlignment="1">
      <alignment vertical="center" shrinkToFit="1"/>
    </xf>
    <xf numFmtId="0" fontId="0" fillId="4" borderId="66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3" borderId="0" xfId="0" applyNumberFormat="1" applyFont="1" applyFill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 shrinkToFit="1"/>
    </xf>
    <xf numFmtId="0" fontId="22" fillId="0" borderId="57" xfId="0" applyNumberFormat="1" applyFont="1" applyFill="1" applyBorder="1" applyAlignment="1">
      <alignment horizontal="center" vertical="center" shrinkToFit="1"/>
    </xf>
    <xf numFmtId="0" fontId="22" fillId="0" borderId="54" xfId="0" applyNumberFormat="1" applyFont="1" applyFill="1" applyBorder="1" applyAlignment="1">
      <alignment horizontal="center" vertical="center" shrinkToFit="1"/>
    </xf>
    <xf numFmtId="0" fontId="22" fillId="0" borderId="58" xfId="0" applyNumberFormat="1" applyFont="1" applyFill="1" applyBorder="1" applyAlignment="1">
      <alignment horizontal="center" vertical="center" shrinkToFit="1"/>
    </xf>
    <xf numFmtId="0" fontId="22" fillId="0" borderId="33" xfId="0" applyNumberFormat="1" applyFont="1" applyFill="1" applyBorder="1" applyAlignment="1">
      <alignment horizontal="center" vertical="center" shrinkToFit="1"/>
    </xf>
    <xf numFmtId="0" fontId="22" fillId="0" borderId="53" xfId="0" applyNumberFormat="1" applyFont="1" applyFill="1" applyBorder="1" applyAlignment="1">
      <alignment horizontal="center" vertical="center" shrinkToFit="1"/>
    </xf>
    <xf numFmtId="0" fontId="22" fillId="0" borderId="32" xfId="0" applyNumberFormat="1" applyFont="1" applyFill="1" applyBorder="1" applyAlignment="1">
      <alignment horizontal="center" vertical="center" shrinkToFit="1"/>
    </xf>
    <xf numFmtId="189" fontId="10" fillId="7" borderId="67" xfId="0" applyNumberFormat="1" applyFont="1" applyFill="1" applyBorder="1" applyAlignment="1">
      <alignment horizontal="center" vertical="center" shrinkToFit="1"/>
    </xf>
    <xf numFmtId="189" fontId="10" fillId="7" borderId="3" xfId="0" applyNumberFormat="1" applyFont="1" applyFill="1" applyBorder="1" applyAlignment="1">
      <alignment horizontal="center" vertical="center" shrinkToFit="1"/>
    </xf>
    <xf numFmtId="189" fontId="10" fillId="7" borderId="68" xfId="0" applyNumberFormat="1" applyFont="1" applyFill="1" applyBorder="1" applyAlignment="1">
      <alignment horizontal="center" vertical="center" shrinkToFit="1"/>
    </xf>
    <xf numFmtId="189" fontId="10" fillId="7" borderId="2" xfId="0" applyNumberFormat="1" applyFont="1" applyFill="1" applyBorder="1" applyAlignment="1">
      <alignment horizontal="center" vertical="center" shrinkToFit="1"/>
    </xf>
    <xf numFmtId="189" fontId="10" fillId="7" borderId="0" xfId="0" applyNumberFormat="1" applyFont="1" applyFill="1" applyBorder="1" applyAlignment="1">
      <alignment horizontal="center" vertical="center" shrinkToFit="1"/>
    </xf>
    <xf numFmtId="189" fontId="10" fillId="7" borderId="69" xfId="0" applyNumberFormat="1" applyFont="1" applyFill="1" applyBorder="1" applyAlignment="1">
      <alignment horizontal="center" vertical="center" shrinkToFit="1"/>
    </xf>
    <xf numFmtId="190" fontId="10" fillId="7" borderId="4" xfId="0" applyNumberFormat="1" applyFont="1" applyFill="1" applyBorder="1" applyAlignment="1">
      <alignment horizontal="right" vertical="center" shrinkToFit="1"/>
    </xf>
    <xf numFmtId="190" fontId="10" fillId="7" borderId="5" xfId="0" applyNumberFormat="1" applyFont="1" applyFill="1" applyBorder="1" applyAlignment="1">
      <alignment horizontal="right" vertical="center" shrinkToFit="1"/>
    </xf>
    <xf numFmtId="191" fontId="10" fillId="7" borderId="5" xfId="0" applyNumberFormat="1" applyFont="1" applyFill="1" applyBorder="1" applyAlignment="1">
      <alignment horizontal="left" vertical="center" shrinkToFit="1"/>
    </xf>
    <xf numFmtId="191" fontId="10" fillId="7" borderId="70" xfId="0" applyNumberFormat="1" applyFont="1" applyFill="1" applyBorder="1" applyAlignment="1">
      <alignment horizontal="left" vertical="center" shrinkToFit="1"/>
    </xf>
    <xf numFmtId="0" fontId="0" fillId="0" borderId="69" xfId="0" applyNumberFormat="1" applyFont="1" applyFill="1" applyBorder="1" applyAlignment="1">
      <alignment horizontal="center" vertical="center" shrinkToFit="1"/>
    </xf>
    <xf numFmtId="0" fontId="16" fillId="0" borderId="30" xfId="0" applyNumberFormat="1" applyFont="1" applyFill="1" applyBorder="1" applyAlignment="1">
      <alignment horizontal="center" vertical="center" shrinkToFit="1"/>
    </xf>
    <xf numFmtId="0" fontId="16" fillId="0" borderId="13" xfId="0" applyNumberFormat="1" applyFont="1" applyFill="1" applyBorder="1" applyAlignment="1">
      <alignment horizontal="center" vertical="center" shrinkToFit="1"/>
    </xf>
    <xf numFmtId="0" fontId="16" fillId="0" borderId="71" xfId="0" applyNumberFormat="1" applyFont="1" applyFill="1" applyBorder="1" applyAlignment="1">
      <alignment horizontal="center" vertical="center" shrinkToFit="1"/>
    </xf>
    <xf numFmtId="0" fontId="16" fillId="0" borderId="72" xfId="0" applyNumberFormat="1" applyFont="1" applyFill="1" applyBorder="1" applyAlignment="1">
      <alignment horizontal="center" vertical="center" shrinkToFit="1"/>
    </xf>
    <xf numFmtId="0" fontId="16" fillId="0" borderId="73" xfId="0" applyNumberFormat="1" applyFont="1" applyFill="1" applyBorder="1" applyAlignment="1">
      <alignment horizontal="center" vertical="center" shrinkToFit="1"/>
    </xf>
    <xf numFmtId="0" fontId="16" fillId="0" borderId="74" xfId="0" applyNumberFormat="1" applyFont="1" applyFill="1" applyBorder="1" applyAlignment="1">
      <alignment horizontal="center" vertical="center" shrinkToFit="1"/>
    </xf>
    <xf numFmtId="0" fontId="16" fillId="0" borderId="75" xfId="0" applyNumberFormat="1" applyFont="1" applyFill="1" applyBorder="1" applyAlignment="1">
      <alignment horizontal="center" vertical="center" shrinkToFit="1"/>
    </xf>
    <xf numFmtId="0" fontId="16" fillId="0" borderId="76" xfId="0" applyNumberFormat="1" applyFont="1" applyFill="1" applyBorder="1" applyAlignment="1">
      <alignment horizontal="center" vertical="center" shrinkToFit="1"/>
    </xf>
    <xf numFmtId="0" fontId="16" fillId="0" borderId="77" xfId="0" applyNumberFormat="1" applyFont="1" applyFill="1" applyBorder="1" applyAlignment="1">
      <alignment horizontal="center" vertical="center" shrinkToFit="1"/>
    </xf>
    <xf numFmtId="0" fontId="16" fillId="0" borderId="78" xfId="0" applyNumberFormat="1" applyFont="1" applyFill="1" applyBorder="1" applyAlignment="1">
      <alignment horizontal="center" vertical="center" shrinkToFit="1"/>
    </xf>
    <xf numFmtId="0" fontId="16" fillId="0" borderId="79" xfId="0" applyNumberFormat="1" applyFont="1" applyFill="1" applyBorder="1" applyAlignment="1">
      <alignment horizontal="center" vertical="center" shrinkToFit="1"/>
    </xf>
    <xf numFmtId="0" fontId="16" fillId="0" borderId="80" xfId="0" applyNumberFormat="1" applyFont="1" applyFill="1" applyBorder="1" applyAlignment="1">
      <alignment horizontal="center" vertical="center" shrinkToFit="1"/>
    </xf>
    <xf numFmtId="0" fontId="16" fillId="0" borderId="10" xfId="0" applyNumberFormat="1" applyFont="1" applyFill="1" applyBorder="1" applyAlignment="1">
      <alignment horizontal="center" vertical="center" shrinkToFit="1"/>
    </xf>
    <xf numFmtId="0" fontId="16" fillId="0" borderId="1" xfId="0" applyNumberFormat="1" applyFont="1" applyFill="1" applyBorder="1" applyAlignment="1">
      <alignment horizontal="center" vertical="center" shrinkToFit="1"/>
    </xf>
    <xf numFmtId="0" fontId="16" fillId="0" borderId="49" xfId="0" applyNumberFormat="1" applyFont="1" applyFill="1" applyBorder="1" applyAlignment="1">
      <alignment horizontal="center" vertical="center" shrinkToFit="1"/>
    </xf>
    <xf numFmtId="0" fontId="16" fillId="0" borderId="81" xfId="0" applyNumberFormat="1" applyFont="1" applyFill="1" applyBorder="1" applyAlignment="1">
      <alignment horizontal="center" vertical="center" shrinkToFit="1"/>
    </xf>
    <xf numFmtId="0" fontId="16" fillId="0" borderId="82" xfId="0" applyNumberFormat="1" applyFont="1" applyFill="1" applyBorder="1" applyAlignment="1">
      <alignment horizontal="center" vertical="center" shrinkToFit="1"/>
    </xf>
    <xf numFmtId="0" fontId="16" fillId="0" borderId="83" xfId="0" applyNumberFormat="1" applyFont="1" applyFill="1" applyBorder="1" applyAlignment="1">
      <alignment horizontal="center" vertical="center" shrinkToFit="1"/>
    </xf>
    <xf numFmtId="0" fontId="16" fillId="7" borderId="84" xfId="0" applyNumberFormat="1" applyFont="1" applyFill="1" applyBorder="1" applyAlignment="1">
      <alignment horizontal="center" vertical="center" shrinkToFit="1"/>
    </xf>
    <xf numFmtId="0" fontId="16" fillId="7" borderId="13" xfId="0" applyNumberFormat="1" applyFont="1" applyFill="1" applyBorder="1" applyAlignment="1">
      <alignment horizontal="center" vertical="center" shrinkToFit="1"/>
    </xf>
    <xf numFmtId="0" fontId="16" fillId="7" borderId="4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85" xfId="0" applyNumberFormat="1" applyFont="1" applyFill="1" applyBorder="1" applyAlignment="1">
      <alignment horizontal="center" vertical="center" shrinkToFit="1"/>
    </xf>
    <xf numFmtId="0" fontId="10" fillId="0" borderId="67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68" xfId="0" applyNumberFormat="1" applyFont="1" applyFill="1" applyBorder="1" applyAlignment="1">
      <alignment horizontal="center" vertical="center" shrinkToFit="1"/>
    </xf>
    <xf numFmtId="0" fontId="16" fillId="0" borderId="86" xfId="0" applyNumberFormat="1" applyFont="1" applyFill="1" applyBorder="1" applyAlignment="1">
      <alignment horizontal="center" vertical="center" shrinkToFit="1"/>
    </xf>
    <xf numFmtId="0" fontId="16" fillId="0" borderId="87" xfId="0" applyNumberFormat="1" applyFont="1" applyFill="1" applyBorder="1" applyAlignment="1">
      <alignment horizontal="center" vertical="center" shrinkToFit="1"/>
    </xf>
    <xf numFmtId="0" fontId="16" fillId="0" borderId="88" xfId="0" applyNumberFormat="1" applyFont="1" applyFill="1" applyBorder="1" applyAlignment="1">
      <alignment horizontal="center" vertical="center" shrinkToFit="1"/>
    </xf>
    <xf numFmtId="0" fontId="16" fillId="0" borderId="89" xfId="0" applyNumberFormat="1" applyFont="1" applyFill="1" applyBorder="1" applyAlignment="1">
      <alignment horizontal="center" vertical="center" shrinkToFit="1"/>
    </xf>
    <xf numFmtId="0" fontId="16" fillId="0" borderId="90" xfId="0" applyNumberFormat="1" applyFont="1" applyFill="1" applyBorder="1" applyAlignment="1">
      <alignment horizontal="center" vertical="center" shrinkToFit="1"/>
    </xf>
    <xf numFmtId="0" fontId="15" fillId="0" borderId="67" xfId="0" applyNumberFormat="1" applyFont="1" applyFill="1" applyBorder="1" applyAlignment="1">
      <alignment horizontal="left" vertical="center" shrinkToFit="1"/>
    </xf>
    <xf numFmtId="0" fontId="15" fillId="0" borderId="68" xfId="0" applyNumberFormat="1" applyFont="1" applyFill="1" applyBorder="1" applyAlignment="1">
      <alignment horizontal="left" vertical="center" shrinkToFit="1"/>
    </xf>
    <xf numFmtId="0" fontId="15" fillId="0" borderId="9" xfId="0" applyNumberFormat="1" applyFont="1" applyFill="1" applyBorder="1" applyAlignment="1">
      <alignment horizontal="left" vertical="center" shrinkToFit="1"/>
    </xf>
    <xf numFmtId="0" fontId="15" fillId="0" borderId="85" xfId="0" applyNumberFormat="1" applyFont="1" applyFill="1" applyBorder="1" applyAlignment="1">
      <alignment horizontal="left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0" fontId="16" fillId="0" borderId="20" xfId="0" applyNumberFormat="1" applyFont="1" applyFill="1" applyBorder="1" applyAlignment="1">
      <alignment horizontal="center" vertical="center" shrinkToFit="1"/>
    </xf>
    <xf numFmtId="0" fontId="16" fillId="0" borderId="3" xfId="0" applyNumberFormat="1" applyFont="1" applyFill="1" applyBorder="1" applyAlignment="1">
      <alignment horizontal="center" vertical="center" shrinkToFit="1"/>
    </xf>
    <xf numFmtId="0" fontId="16" fillId="0" borderId="84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5" xfId="0" applyNumberFormat="1" applyFont="1" applyFill="1" applyBorder="1" applyAlignment="1">
      <alignment horizontal="left" vertical="center" shrinkToFit="1"/>
    </xf>
    <xf numFmtId="0" fontId="16" fillId="0" borderId="67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Alignment="1">
      <alignment horizontal="left" vertical="center" shrinkToFit="1"/>
    </xf>
    <xf numFmtId="0" fontId="13" fillId="5" borderId="12" xfId="0" applyNumberFormat="1" applyFont="1" applyFill="1" applyBorder="1" applyAlignment="1">
      <alignment horizontal="center" vertical="center" shrinkToFit="1"/>
    </xf>
    <xf numFmtId="0" fontId="13" fillId="5" borderId="6" xfId="0" applyNumberFormat="1" applyFont="1" applyFill="1" applyBorder="1" applyAlignment="1">
      <alignment horizontal="center" vertical="center" shrinkToFit="1"/>
    </xf>
    <xf numFmtId="0" fontId="13" fillId="5" borderId="7" xfId="0" applyNumberFormat="1" applyFont="1" applyFill="1" applyBorder="1" applyAlignment="1">
      <alignment horizontal="center" vertical="center" shrinkToFit="1"/>
    </xf>
    <xf numFmtId="0" fontId="13" fillId="5" borderId="5" xfId="0" applyNumberFormat="1" applyFont="1" applyFill="1" applyBorder="1" applyAlignment="1">
      <alignment horizontal="center" vertical="center" shrinkToFit="1"/>
    </xf>
    <xf numFmtId="0" fontId="14" fillId="0" borderId="6" xfId="0" applyNumberFormat="1" applyFont="1" applyFill="1" applyBorder="1" applyAlignment="1">
      <alignment horizontal="left" vertical="center" shrinkToFit="1"/>
    </xf>
    <xf numFmtId="0" fontId="16" fillId="0" borderId="9" xfId="0" applyNumberFormat="1" applyFont="1" applyFill="1" applyBorder="1" applyAlignment="1">
      <alignment horizontal="center" vertical="center" shrinkToFit="1"/>
    </xf>
    <xf numFmtId="0" fontId="16" fillId="0" borderId="91" xfId="0" applyNumberFormat="1" applyFont="1" applyFill="1" applyBorder="1" applyAlignment="1">
      <alignment horizontal="center" vertical="center" shrinkToFit="1"/>
    </xf>
    <xf numFmtId="0" fontId="16" fillId="0" borderId="92" xfId="0" applyNumberFormat="1" applyFont="1" applyFill="1" applyBorder="1" applyAlignment="1">
      <alignment horizontal="center" vertical="center" shrinkToFit="1"/>
    </xf>
    <xf numFmtId="0" fontId="16" fillId="0" borderId="93" xfId="0" applyNumberFormat="1" applyFont="1" applyFill="1" applyBorder="1" applyAlignment="1">
      <alignment horizontal="center" vertical="center" shrinkToFit="1"/>
    </xf>
    <xf numFmtId="189" fontId="10" fillId="7" borderId="94" xfId="0" applyNumberFormat="1" applyFont="1" applyFill="1" applyBorder="1" applyAlignment="1">
      <alignment horizontal="center" vertical="center" shrinkToFit="1"/>
    </xf>
    <xf numFmtId="189" fontId="10" fillId="7" borderId="95" xfId="0" applyNumberFormat="1" applyFont="1" applyFill="1" applyBorder="1" applyAlignment="1">
      <alignment horizontal="center" vertical="center" shrinkToFit="1"/>
    </xf>
    <xf numFmtId="189" fontId="10" fillId="7" borderId="96" xfId="0" applyNumberFormat="1" applyFont="1" applyFill="1" applyBorder="1" applyAlignment="1">
      <alignment horizontal="center" vertical="center" shrinkToFit="1"/>
    </xf>
    <xf numFmtId="189" fontId="10" fillId="7" borderId="16" xfId="0" applyNumberFormat="1" applyFont="1" applyFill="1" applyBorder="1" applyAlignment="1">
      <alignment horizontal="center" vertical="center" shrinkToFit="1"/>
    </xf>
    <xf numFmtId="189" fontId="10" fillId="7" borderId="97" xfId="0" applyNumberFormat="1" applyFont="1" applyFill="1" applyBorder="1" applyAlignment="1">
      <alignment horizontal="center" vertical="center" shrinkToFit="1"/>
    </xf>
    <xf numFmtId="189" fontId="10" fillId="7" borderId="17" xfId="0" applyNumberFormat="1" applyFont="1" applyFill="1" applyBorder="1" applyAlignment="1">
      <alignment horizontal="center" vertical="center" shrinkToFit="1"/>
    </xf>
    <xf numFmtId="190" fontId="10" fillId="7" borderId="18" xfId="0" applyNumberFormat="1" applyFont="1" applyFill="1" applyBorder="1" applyAlignment="1">
      <alignment horizontal="right" vertical="center" shrinkToFit="1"/>
    </xf>
    <xf numFmtId="190" fontId="10" fillId="7" borderId="98" xfId="0" applyNumberFormat="1" applyFont="1" applyFill="1" applyBorder="1" applyAlignment="1">
      <alignment horizontal="right" vertical="center" shrinkToFit="1"/>
    </xf>
    <xf numFmtId="191" fontId="10" fillId="7" borderId="98" xfId="0" applyNumberFormat="1" applyFont="1" applyFill="1" applyBorder="1" applyAlignment="1">
      <alignment horizontal="left" vertical="center" shrinkToFit="1"/>
    </xf>
    <xf numFmtId="191" fontId="10" fillId="7" borderId="19" xfId="0" applyNumberFormat="1" applyFont="1" applyFill="1" applyBorder="1" applyAlignment="1">
      <alignment horizontal="left" vertical="center" shrinkToFit="1"/>
    </xf>
    <xf numFmtId="0" fontId="16" fillId="0" borderId="68" xfId="0" applyNumberFormat="1" applyFont="1" applyFill="1" applyBorder="1" applyAlignment="1">
      <alignment horizontal="center" vertical="center" shrinkToFit="1"/>
    </xf>
    <xf numFmtId="0" fontId="16" fillId="7" borderId="99" xfId="0" applyNumberFormat="1" applyFont="1" applyFill="1" applyBorder="1" applyAlignment="1">
      <alignment horizontal="center" vertical="center" shrinkToFit="1"/>
    </xf>
    <xf numFmtId="0" fontId="16" fillId="7" borderId="69" xfId="0" applyNumberFormat="1" applyFont="1" applyFill="1" applyBorder="1" applyAlignment="1">
      <alignment horizontal="center" vertical="center" shrinkToFit="1"/>
    </xf>
    <xf numFmtId="0" fontId="16" fillId="7" borderId="7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13" fillId="5" borderId="30" xfId="0" applyNumberFormat="1" applyFont="1" applyFill="1" applyBorder="1" applyAlignment="1">
      <alignment horizontal="center" vertical="center" shrinkToFit="1"/>
    </xf>
    <xf numFmtId="0" fontId="13" fillId="5" borderId="49" xfId="0" applyNumberFormat="1" applyFont="1" applyFill="1" applyBorder="1" applyAlignment="1">
      <alignment horizontal="center" vertical="center" shrinkToFit="1"/>
    </xf>
    <xf numFmtId="0" fontId="16" fillId="5" borderId="32" xfId="0" applyNumberFormat="1" applyFont="1" applyFill="1" applyBorder="1" applyAlignment="1">
      <alignment horizontal="center" vertical="center"/>
    </xf>
    <xf numFmtId="0" fontId="16" fillId="5" borderId="58" xfId="0" applyNumberFormat="1" applyFont="1" applyFill="1" applyBorder="1" applyAlignment="1">
      <alignment horizontal="center" vertical="center"/>
    </xf>
    <xf numFmtId="0" fontId="16" fillId="5" borderId="33" xfId="0" applyNumberFormat="1" applyFont="1" applyFill="1" applyBorder="1" applyAlignment="1">
      <alignment horizontal="center" vertical="center"/>
    </xf>
    <xf numFmtId="0" fontId="16" fillId="5" borderId="53" xfId="0" applyNumberFormat="1" applyFont="1" applyFill="1" applyBorder="1" applyAlignment="1">
      <alignment horizontal="center" vertical="center"/>
    </xf>
    <xf numFmtId="0" fontId="16" fillId="5" borderId="57" xfId="0" applyNumberFormat="1" applyFont="1" applyFill="1" applyBorder="1" applyAlignment="1">
      <alignment horizontal="center" vertical="center"/>
    </xf>
    <xf numFmtId="0" fontId="16" fillId="5" borderId="54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5" xfId="0" applyNumberFormat="1" applyFont="1" applyFill="1" applyBorder="1" applyAlignment="1">
      <alignment horizontal="left" vertical="center"/>
    </xf>
    <xf numFmtId="0" fontId="16" fillId="5" borderId="53" xfId="0" applyNumberFormat="1" applyFont="1" applyFill="1" applyBorder="1" applyAlignment="1">
      <alignment horizontal="center" vertical="center" shrinkToFit="1"/>
    </xf>
    <xf numFmtId="0" fontId="16" fillId="5" borderId="57" xfId="0" applyNumberFormat="1" applyFont="1" applyFill="1" applyBorder="1" applyAlignment="1">
      <alignment horizontal="center" vertical="center" shrinkToFit="1"/>
    </xf>
    <xf numFmtId="0" fontId="16" fillId="5" borderId="54" xfId="0" applyNumberFormat="1" applyFont="1" applyFill="1" applyBorder="1" applyAlignment="1">
      <alignment horizontal="center" vertical="center" shrinkToFit="1"/>
    </xf>
    <xf numFmtId="0" fontId="16" fillId="5" borderId="32" xfId="0" applyNumberFormat="1" applyFont="1" applyFill="1" applyBorder="1" applyAlignment="1">
      <alignment horizontal="center" vertical="center" shrinkToFit="1"/>
    </xf>
    <xf numFmtId="0" fontId="16" fillId="5" borderId="58" xfId="0" applyNumberFormat="1" applyFont="1" applyFill="1" applyBorder="1" applyAlignment="1">
      <alignment horizontal="center" vertical="center" shrinkToFit="1"/>
    </xf>
    <xf numFmtId="0" fontId="16" fillId="5" borderId="33" xfId="0" applyNumberFormat="1" applyFont="1" applyFill="1" applyBorder="1" applyAlignment="1">
      <alignment horizontal="center" vertical="center" shrinkToFit="1"/>
    </xf>
    <xf numFmtId="0" fontId="16" fillId="0" borderId="85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left" vertical="center" shrinkToFit="1"/>
    </xf>
    <xf numFmtId="0" fontId="19" fillId="0" borderId="0" xfId="0" applyNumberFormat="1" applyFont="1" applyFill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4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54</xdr:col>
      <xdr:colOff>152400</xdr:colOff>
      <xdr:row>28</xdr:row>
      <xdr:rowOff>38100</xdr:rowOff>
    </xdr:from>
    <xdr:to>
      <xdr:col>66</xdr:col>
      <xdr:colOff>47625</xdr:colOff>
      <xdr:row>33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t="18750" b="23393"/>
        <a:stretch>
          <a:fillRect/>
        </a:stretch>
      </xdr:blipFill>
      <xdr:spPr>
        <a:xfrm>
          <a:off x="14325600" y="3609975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122</xdr:row>
      <xdr:rowOff>9525</xdr:rowOff>
    </xdr:from>
    <xdr:to>
      <xdr:col>25</xdr:col>
      <xdr:colOff>171450</xdr:colOff>
      <xdr:row>129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rcRect t="21176"/>
        <a:stretch>
          <a:fillRect/>
        </a:stretch>
      </xdr:blipFill>
      <xdr:spPr>
        <a:xfrm>
          <a:off x="5048250" y="15220950"/>
          <a:ext cx="2066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28575</xdr:rowOff>
    </xdr:from>
    <xdr:to>
      <xdr:col>30</xdr:col>
      <xdr:colOff>0</xdr:colOff>
      <xdr:row>92</xdr:row>
      <xdr:rowOff>104775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rcRect t="31111" r="7469" b="21110"/>
        <a:stretch>
          <a:fillRect/>
        </a:stretch>
      </xdr:blipFill>
      <xdr:spPr>
        <a:xfrm>
          <a:off x="5133975" y="10782300"/>
          <a:ext cx="2686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95</xdr:row>
      <xdr:rowOff>0</xdr:rowOff>
    </xdr:from>
    <xdr:to>
      <xdr:col>36</xdr:col>
      <xdr:colOff>323850</xdr:colOff>
      <xdr:row>103</xdr:row>
      <xdr:rowOff>85725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rcRect t="23437" b="25712"/>
        <a:stretch>
          <a:fillRect/>
        </a:stretch>
      </xdr:blipFill>
      <xdr:spPr>
        <a:xfrm>
          <a:off x="5572125" y="11868150"/>
          <a:ext cx="3533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104775</xdr:colOff>
      <xdr:row>1</xdr:row>
      <xdr:rowOff>76200</xdr:rowOff>
    </xdr:from>
    <xdr:to>
      <xdr:col>63</xdr:col>
      <xdr:colOff>9525</xdr:colOff>
      <xdr:row>6</xdr:row>
      <xdr:rowOff>114300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rcRect t="32984" r="9349" b="28268"/>
        <a:stretch>
          <a:fillRect/>
        </a:stretch>
      </xdr:blipFill>
      <xdr:spPr>
        <a:xfrm>
          <a:off x="13192125" y="304800"/>
          <a:ext cx="2619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123825</xdr:colOff>
      <xdr:row>34</xdr:row>
      <xdr:rowOff>38100</xdr:rowOff>
    </xdr:from>
    <xdr:to>
      <xdr:col>57</xdr:col>
      <xdr:colOff>104775</xdr:colOff>
      <xdr:row>37</xdr:row>
      <xdr:rowOff>85725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6"/>
        <a:srcRect l="13583" t="39907" r="3512" b="32989"/>
        <a:stretch>
          <a:fillRect/>
        </a:stretch>
      </xdr:blipFill>
      <xdr:spPr>
        <a:xfrm>
          <a:off x="12668250" y="4352925"/>
          <a:ext cx="2152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9</xdr:row>
      <xdr:rowOff>28575</xdr:rowOff>
    </xdr:from>
    <xdr:to>
      <xdr:col>66</xdr:col>
      <xdr:colOff>9525</xdr:colOff>
      <xdr:row>16</xdr:row>
      <xdr:rowOff>9525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rcRect l="21076" t="30149" r="10304" b="24247"/>
        <a:stretch>
          <a:fillRect/>
        </a:stretch>
      </xdr:blipFill>
      <xdr:spPr>
        <a:xfrm>
          <a:off x="14144625" y="124777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87</xdr:col>
      <xdr:colOff>0</xdr:colOff>
      <xdr:row>2</xdr:row>
      <xdr:rowOff>9525</xdr:rowOff>
    </xdr:from>
    <xdr:to>
      <xdr:col>105</xdr:col>
      <xdr:colOff>190500</xdr:colOff>
      <xdr:row>13</xdr:row>
      <xdr:rowOff>76200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rcRect t="29687" r="9367" b="5624"/>
        <a:stretch>
          <a:fillRect/>
        </a:stretch>
      </xdr:blipFill>
      <xdr:spPr>
        <a:xfrm>
          <a:off x="21926550" y="361950"/>
          <a:ext cx="3362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85</xdr:col>
      <xdr:colOff>104775</xdr:colOff>
      <xdr:row>52</xdr:row>
      <xdr:rowOff>57150</xdr:rowOff>
    </xdr:from>
    <xdr:to>
      <xdr:col>105</xdr:col>
      <xdr:colOff>142875</xdr:colOff>
      <xdr:row>61</xdr:row>
      <xdr:rowOff>38100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rcRect l="6323" t="34687" b="16874"/>
        <a:stretch>
          <a:fillRect/>
        </a:stretch>
      </xdr:blipFill>
      <xdr:spPr>
        <a:xfrm>
          <a:off x="21669375" y="6600825"/>
          <a:ext cx="3571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92</xdr:col>
      <xdr:colOff>142875</xdr:colOff>
      <xdr:row>41</xdr:row>
      <xdr:rowOff>0</xdr:rowOff>
    </xdr:from>
    <xdr:to>
      <xdr:col>105</xdr:col>
      <xdr:colOff>85725</xdr:colOff>
      <xdr:row>49</xdr:row>
      <xdr:rowOff>104775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rcRect l="17797" t="25936" r="11007" b="14639"/>
        <a:stretch>
          <a:fillRect/>
        </a:stretch>
      </xdr:blipFill>
      <xdr:spPr>
        <a:xfrm>
          <a:off x="22974300" y="5181600"/>
          <a:ext cx="2209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91</xdr:col>
      <xdr:colOff>28575</xdr:colOff>
      <xdr:row>17</xdr:row>
      <xdr:rowOff>57150</xdr:rowOff>
    </xdr:from>
    <xdr:to>
      <xdr:col>105</xdr:col>
      <xdr:colOff>190500</xdr:colOff>
      <xdr:row>27</xdr:row>
      <xdr:rowOff>38100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1"/>
        <a:srcRect l="12178" t="22811" r="8197" b="14688"/>
        <a:stretch>
          <a:fillRect/>
        </a:stretch>
      </xdr:blipFill>
      <xdr:spPr>
        <a:xfrm>
          <a:off x="22679025" y="2266950"/>
          <a:ext cx="2609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118</xdr:col>
      <xdr:colOff>95250</xdr:colOff>
      <xdr:row>124</xdr:row>
      <xdr:rowOff>114300</xdr:rowOff>
    </xdr:from>
    <xdr:to>
      <xdr:col>135</xdr:col>
      <xdr:colOff>19050</xdr:colOff>
      <xdr:row>131</xdr:row>
      <xdr:rowOff>57150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2"/>
        <a:srcRect t="26249" b="27499"/>
        <a:stretch>
          <a:fillRect/>
        </a:stretch>
      </xdr:blipFill>
      <xdr:spPr>
        <a:xfrm>
          <a:off x="29451300" y="15573375"/>
          <a:ext cx="2943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</xdr:row>
      <xdr:rowOff>9525</xdr:rowOff>
    </xdr:from>
    <xdr:to>
      <xdr:col>3</xdr:col>
      <xdr:colOff>990600</xdr:colOff>
      <xdr:row>16</xdr:row>
      <xdr:rowOff>0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13"/>
        <a:srcRect l="-5491" t="11563" r="-4208" b="12812"/>
        <a:stretch>
          <a:fillRect/>
        </a:stretch>
      </xdr:blipFill>
      <xdr:spPr>
        <a:xfrm>
          <a:off x="152400" y="857250"/>
          <a:ext cx="2971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5</xdr:row>
      <xdr:rowOff>114300</xdr:rowOff>
    </xdr:from>
    <xdr:to>
      <xdr:col>17</xdr:col>
      <xdr:colOff>9525</xdr:colOff>
      <xdr:row>15</xdr:row>
      <xdr:rowOff>114300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rcRect l="10539" t="5937" r="8197" b="15638"/>
        <a:stretch>
          <a:fillRect/>
        </a:stretch>
      </xdr:blipFill>
      <xdr:spPr>
        <a:xfrm>
          <a:off x="3333750" y="838200"/>
          <a:ext cx="2171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20</xdr:row>
      <xdr:rowOff>9525</xdr:rowOff>
    </xdr:from>
    <xdr:to>
      <xdr:col>3</xdr:col>
      <xdr:colOff>676275</xdr:colOff>
      <xdr:row>28</xdr:row>
      <xdr:rowOff>114300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15"/>
        <a:srcRect l="-3251" t="11250" r="-1712" b="12812"/>
        <a:stretch>
          <a:fillRect/>
        </a:stretch>
      </xdr:blipFill>
      <xdr:spPr>
        <a:xfrm>
          <a:off x="295275" y="2590800"/>
          <a:ext cx="2514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20</xdr:row>
      <xdr:rowOff>9525</xdr:rowOff>
    </xdr:from>
    <xdr:to>
      <xdr:col>17</xdr:col>
      <xdr:colOff>85725</xdr:colOff>
      <xdr:row>29</xdr:row>
      <xdr:rowOff>0</xdr:rowOff>
    </xdr:to>
    <xdr:pic>
      <xdr:nvPicPr>
        <xdr:cNvPr id="16" name="Picture 30"/>
        <xdr:cNvPicPr preferRelativeResize="1">
          <a:picLocks noChangeAspect="1"/>
        </xdr:cNvPicPr>
      </xdr:nvPicPr>
      <xdr:blipFill>
        <a:blip r:embed="rId16"/>
        <a:srcRect l="7025" t="10624" r="5210" b="16546"/>
        <a:stretch>
          <a:fillRect/>
        </a:stretch>
      </xdr:blipFill>
      <xdr:spPr>
        <a:xfrm>
          <a:off x="3333750" y="2590800"/>
          <a:ext cx="2247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33</xdr:row>
      <xdr:rowOff>19050</xdr:rowOff>
    </xdr:from>
    <xdr:to>
      <xdr:col>3</xdr:col>
      <xdr:colOff>638175</xdr:colOff>
      <xdr:row>40</xdr:row>
      <xdr:rowOff>104775</xdr:rowOff>
    </xdr:to>
    <xdr:pic>
      <xdr:nvPicPr>
        <xdr:cNvPr id="17" name="Picture 31"/>
        <xdr:cNvPicPr preferRelativeResize="1">
          <a:picLocks noChangeAspect="1"/>
        </xdr:cNvPicPr>
      </xdr:nvPicPr>
      <xdr:blipFill>
        <a:blip r:embed="rId17"/>
        <a:srcRect l="17095" t="22500" r="8898" b="29061"/>
        <a:stretch>
          <a:fillRect/>
        </a:stretch>
      </xdr:blipFill>
      <xdr:spPr>
        <a:xfrm>
          <a:off x="361950" y="4210050"/>
          <a:ext cx="2409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33</xdr:row>
      <xdr:rowOff>0</xdr:rowOff>
    </xdr:from>
    <xdr:to>
      <xdr:col>17</xdr:col>
      <xdr:colOff>0</xdr:colOff>
      <xdr:row>41</xdr:row>
      <xdr:rowOff>0</xdr:rowOff>
    </xdr:to>
    <xdr:pic>
      <xdr:nvPicPr>
        <xdr:cNvPr id="18" name="Picture 32"/>
        <xdr:cNvPicPr preferRelativeResize="1">
          <a:picLocks noChangeAspect="1"/>
        </xdr:cNvPicPr>
      </xdr:nvPicPr>
      <xdr:blipFill>
        <a:blip r:embed="rId18"/>
        <a:srcRect l="3703" t="7812" r="1586" b="18750"/>
        <a:stretch>
          <a:fillRect/>
        </a:stretch>
      </xdr:blipFill>
      <xdr:spPr>
        <a:xfrm>
          <a:off x="3333750" y="4191000"/>
          <a:ext cx="2162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45</xdr:row>
      <xdr:rowOff>9525</xdr:rowOff>
    </xdr:from>
    <xdr:to>
      <xdr:col>3</xdr:col>
      <xdr:colOff>857250</xdr:colOff>
      <xdr:row>53</xdr:row>
      <xdr:rowOff>28575</xdr:rowOff>
    </xdr:to>
    <xdr:pic>
      <xdr:nvPicPr>
        <xdr:cNvPr id="19" name="Picture 33"/>
        <xdr:cNvPicPr preferRelativeResize="1">
          <a:picLocks noChangeAspect="1"/>
        </xdr:cNvPicPr>
      </xdr:nvPicPr>
      <xdr:blipFill>
        <a:blip r:embed="rId19"/>
        <a:srcRect l="-2444" t="5000" r="-1301" b="33071"/>
        <a:stretch>
          <a:fillRect/>
        </a:stretch>
      </xdr:blipFill>
      <xdr:spPr>
        <a:xfrm>
          <a:off x="190500" y="5686425"/>
          <a:ext cx="2800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45</xdr:row>
      <xdr:rowOff>9525</xdr:rowOff>
    </xdr:from>
    <xdr:to>
      <xdr:col>16</xdr:col>
      <xdr:colOff>152400</xdr:colOff>
      <xdr:row>53</xdr:row>
      <xdr:rowOff>76200</xdr:rowOff>
    </xdr:to>
    <xdr:pic>
      <xdr:nvPicPr>
        <xdr:cNvPr id="20" name="Picture 34"/>
        <xdr:cNvPicPr preferRelativeResize="1">
          <a:picLocks noChangeAspect="1"/>
        </xdr:cNvPicPr>
      </xdr:nvPicPr>
      <xdr:blipFill>
        <a:blip r:embed="rId20"/>
        <a:srcRect l="16630" t="10000" r="20864" b="37811"/>
        <a:stretch>
          <a:fillRect/>
        </a:stretch>
      </xdr:blipFill>
      <xdr:spPr>
        <a:xfrm>
          <a:off x="3333750" y="5686425"/>
          <a:ext cx="2133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137</xdr:col>
      <xdr:colOff>0</xdr:colOff>
      <xdr:row>26</xdr:row>
      <xdr:rowOff>76200</xdr:rowOff>
    </xdr:from>
    <xdr:to>
      <xdr:col>140</xdr:col>
      <xdr:colOff>619125</xdr:colOff>
      <xdr:row>42</xdr:row>
      <xdr:rowOff>9525</xdr:rowOff>
    </xdr:to>
    <xdr:pic>
      <xdr:nvPicPr>
        <xdr:cNvPr id="21" name="Picture 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575500" y="3400425"/>
          <a:ext cx="3190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136</xdr:col>
      <xdr:colOff>38100</xdr:colOff>
      <xdr:row>1</xdr:row>
      <xdr:rowOff>57150</xdr:rowOff>
    </xdr:from>
    <xdr:to>
      <xdr:col>140</xdr:col>
      <xdr:colOff>628650</xdr:colOff>
      <xdr:row>17</xdr:row>
      <xdr:rowOff>9525</xdr:rowOff>
    </xdr:to>
    <xdr:pic>
      <xdr:nvPicPr>
        <xdr:cNvPr id="22" name="Picture 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565975" y="285750"/>
          <a:ext cx="32099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137</xdr:col>
      <xdr:colOff>9525</xdr:colOff>
      <xdr:row>49</xdr:row>
      <xdr:rowOff>57150</xdr:rowOff>
    </xdr:from>
    <xdr:to>
      <xdr:col>142</xdr:col>
      <xdr:colOff>581025</xdr:colOff>
      <xdr:row>69</xdr:row>
      <xdr:rowOff>114300</xdr:rowOff>
    </xdr:to>
    <xdr:pic>
      <xdr:nvPicPr>
        <xdr:cNvPr id="23" name="Picture 38"/>
        <xdr:cNvPicPr preferRelativeResize="1">
          <a:picLocks noChangeAspect="1"/>
        </xdr:cNvPicPr>
      </xdr:nvPicPr>
      <xdr:blipFill>
        <a:blip r:embed="rId23"/>
        <a:srcRect l="4449" b="16874"/>
        <a:stretch>
          <a:fillRect/>
        </a:stretch>
      </xdr:blipFill>
      <xdr:spPr>
        <a:xfrm>
          <a:off x="32585025" y="6229350"/>
          <a:ext cx="48577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4</xdr:row>
      <xdr:rowOff>9525</xdr:rowOff>
    </xdr:from>
    <xdr:to>
      <xdr:col>33</xdr:col>
      <xdr:colOff>66675</xdr:colOff>
      <xdr:row>9</xdr:row>
      <xdr:rowOff>114300</xdr:rowOff>
    </xdr:to>
    <xdr:pic>
      <xdr:nvPicPr>
        <xdr:cNvPr id="24" name="Picture 39"/>
        <xdr:cNvPicPr preferRelativeResize="1">
          <a:picLocks noChangeAspect="1"/>
        </xdr:cNvPicPr>
      </xdr:nvPicPr>
      <xdr:blipFill>
        <a:blip r:embed="rId5"/>
        <a:srcRect l="52218" t="32984" r="9349" b="28268"/>
        <a:stretch>
          <a:fillRect/>
        </a:stretch>
      </xdr:blipFill>
      <xdr:spPr>
        <a:xfrm>
          <a:off x="7153275" y="60960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95250</xdr:colOff>
      <xdr:row>12</xdr:row>
      <xdr:rowOff>0</xdr:rowOff>
    </xdr:from>
    <xdr:to>
      <xdr:col>34</xdr:col>
      <xdr:colOff>0</xdr:colOff>
      <xdr:row>15</xdr:row>
      <xdr:rowOff>28575</xdr:rowOff>
    </xdr:to>
    <xdr:pic>
      <xdr:nvPicPr>
        <xdr:cNvPr id="25" name="Picture 40"/>
        <xdr:cNvPicPr preferRelativeResize="1">
          <a:picLocks noChangeAspect="1"/>
        </xdr:cNvPicPr>
      </xdr:nvPicPr>
      <xdr:blipFill>
        <a:blip r:embed="rId6"/>
        <a:srcRect l="39520" t="39907" r="3512" b="32989"/>
        <a:stretch>
          <a:fillRect/>
        </a:stretch>
      </xdr:blipFill>
      <xdr:spPr>
        <a:xfrm>
          <a:off x="7038975" y="1590675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18</xdr:row>
      <xdr:rowOff>95250</xdr:rowOff>
    </xdr:from>
    <xdr:to>
      <xdr:col>34</xdr:col>
      <xdr:colOff>38100</xdr:colOff>
      <xdr:row>23</xdr:row>
      <xdr:rowOff>47625</xdr:rowOff>
    </xdr:to>
    <xdr:pic>
      <xdr:nvPicPr>
        <xdr:cNvPr id="26" name="Picture 41"/>
        <xdr:cNvPicPr preferRelativeResize="1">
          <a:picLocks noChangeAspect="1"/>
        </xdr:cNvPicPr>
      </xdr:nvPicPr>
      <xdr:blipFill>
        <a:blip r:embed="rId3"/>
        <a:srcRect l="9957" t="31111" r="32780" b="28332"/>
        <a:stretch>
          <a:fillRect/>
        </a:stretch>
      </xdr:blipFill>
      <xdr:spPr>
        <a:xfrm>
          <a:off x="7124700" y="24288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38100</xdr:colOff>
      <xdr:row>24</xdr:row>
      <xdr:rowOff>0</xdr:rowOff>
    </xdr:from>
    <xdr:to>
      <xdr:col>33</xdr:col>
      <xdr:colOff>104775</xdr:colOff>
      <xdr:row>29</xdr:row>
      <xdr:rowOff>104775</xdr:rowOff>
    </xdr:to>
    <xdr:pic>
      <xdr:nvPicPr>
        <xdr:cNvPr id="27" name="Picture 42"/>
        <xdr:cNvPicPr preferRelativeResize="1">
          <a:picLocks noChangeAspect="1"/>
        </xdr:cNvPicPr>
      </xdr:nvPicPr>
      <xdr:blipFill>
        <a:blip r:embed="rId2"/>
        <a:srcRect t="33663" r="42689" b="10145"/>
        <a:stretch>
          <a:fillRect/>
        </a:stretch>
      </xdr:blipFill>
      <xdr:spPr>
        <a:xfrm>
          <a:off x="7162800" y="3076575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31</xdr:row>
      <xdr:rowOff>9525</xdr:rowOff>
    </xdr:from>
    <xdr:to>
      <xdr:col>34</xdr:col>
      <xdr:colOff>9525</xdr:colOff>
      <xdr:row>35</xdr:row>
      <xdr:rowOff>104775</xdr:rowOff>
    </xdr:to>
    <xdr:pic>
      <xdr:nvPicPr>
        <xdr:cNvPr id="28" name="Picture 43"/>
        <xdr:cNvPicPr preferRelativeResize="1">
          <a:picLocks noChangeAspect="1"/>
        </xdr:cNvPicPr>
      </xdr:nvPicPr>
      <xdr:blipFill>
        <a:blip r:embed="rId8"/>
        <a:srcRect l="55351" t="34431" r="9367" b="38829"/>
        <a:stretch>
          <a:fillRect/>
        </a:stretch>
      </xdr:blipFill>
      <xdr:spPr>
        <a:xfrm>
          <a:off x="7153275" y="3952875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36</xdr:row>
      <xdr:rowOff>19050</xdr:rowOff>
    </xdr:from>
    <xdr:to>
      <xdr:col>33</xdr:col>
      <xdr:colOff>104775</xdr:colOff>
      <xdr:row>40</xdr:row>
      <xdr:rowOff>114300</xdr:rowOff>
    </xdr:to>
    <xdr:pic>
      <xdr:nvPicPr>
        <xdr:cNvPr id="29" name="Picture 44"/>
        <xdr:cNvPicPr preferRelativeResize="1">
          <a:picLocks noChangeAspect="1"/>
        </xdr:cNvPicPr>
      </xdr:nvPicPr>
      <xdr:blipFill>
        <a:blip r:embed="rId9"/>
        <a:srcRect l="7585" t="40162" r="60873" b="34985"/>
        <a:stretch>
          <a:fillRect/>
        </a:stretch>
      </xdr:blipFill>
      <xdr:spPr>
        <a:xfrm>
          <a:off x="7134225" y="45815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142</xdr:col>
      <xdr:colOff>276225</xdr:colOff>
      <xdr:row>38</xdr:row>
      <xdr:rowOff>85725</xdr:rowOff>
    </xdr:from>
    <xdr:to>
      <xdr:col>142</xdr:col>
      <xdr:colOff>714375</xdr:colOff>
      <xdr:row>46</xdr:row>
      <xdr:rowOff>9525</xdr:rowOff>
    </xdr:to>
    <xdr:pic>
      <xdr:nvPicPr>
        <xdr:cNvPr id="30" name="Picture 4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7137975" y="4895850"/>
          <a:ext cx="438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M329"/>
  <sheetViews>
    <sheetView tabSelected="1" zoomScaleSheetLayoutView="75" workbookViewId="0" topLeftCell="A1">
      <selection activeCell="B1" sqref="B1"/>
    </sheetView>
  </sheetViews>
  <sheetFormatPr defaultColWidth="8.796875" defaultRowHeight="9.75" customHeight="1"/>
  <cols>
    <col min="1" max="1" width="2.09765625" style="59" customWidth="1"/>
    <col min="2" max="2" width="9.69921875" style="59" customWidth="1"/>
    <col min="3" max="4" width="10.59765625" style="59" customWidth="1"/>
    <col min="5" max="25" width="1.8984375" style="59" customWidth="1"/>
    <col min="26" max="29" width="1.8984375" style="100" customWidth="1"/>
    <col min="30" max="32" width="1.59765625" style="100" customWidth="1"/>
    <col min="33" max="35" width="1.59765625" style="59" customWidth="1"/>
    <col min="36" max="36" width="2.09765625" style="59" customWidth="1"/>
    <col min="37" max="37" width="6.8984375" style="59" customWidth="1"/>
    <col min="38" max="39" width="10.59765625" style="59" customWidth="1"/>
    <col min="40" max="64" width="1.8984375" style="59" customWidth="1"/>
    <col min="65" max="69" width="1.59765625" style="59" customWidth="1"/>
    <col min="70" max="70" width="2.09765625" style="59" customWidth="1"/>
    <col min="71" max="71" width="6.09765625" style="59" customWidth="1"/>
    <col min="72" max="72" width="9" style="59" customWidth="1"/>
    <col min="73" max="73" width="10.59765625" style="59" customWidth="1"/>
    <col min="74" max="94" width="1.8984375" style="59" customWidth="1"/>
    <col min="95" max="101" width="1.8984375" style="64" customWidth="1"/>
    <col min="102" max="102" width="1.8984375" style="59" customWidth="1"/>
    <col min="103" max="105" width="1.59765625" style="59" customWidth="1"/>
    <col min="106" max="106" width="6.09765625" style="59" customWidth="1"/>
    <col min="107" max="107" width="9" style="59" customWidth="1"/>
    <col min="108" max="108" width="10.59765625" style="59" customWidth="1"/>
    <col min="109" max="133" width="1.8984375" style="59" customWidth="1"/>
    <col min="134" max="136" width="1.59765625" style="59" customWidth="1"/>
    <col min="137" max="137" width="0.4921875" style="59" customWidth="1"/>
    <col min="138" max="16384" width="9" style="59" customWidth="1"/>
  </cols>
  <sheetData>
    <row r="1" spans="2:138" ht="18" thickBot="1">
      <c r="B1" s="140" t="s">
        <v>14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7"/>
      <c r="AB1" s="97"/>
      <c r="AC1" s="97"/>
      <c r="AD1" s="97"/>
      <c r="AE1" s="97"/>
      <c r="AF1" s="59"/>
      <c r="AK1" s="27"/>
      <c r="AL1" s="327" t="s">
        <v>649</v>
      </c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100"/>
      <c r="BN1" s="100"/>
      <c r="BO1" s="100"/>
      <c r="BP1" s="141"/>
      <c r="BQ1" s="27"/>
      <c r="BS1" s="27"/>
      <c r="BT1" s="327" t="s">
        <v>640</v>
      </c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27"/>
      <c r="CW1" s="27"/>
      <c r="CX1" s="27"/>
      <c r="CY1" s="27"/>
      <c r="EH1" s="59" t="s">
        <v>11</v>
      </c>
    </row>
    <row r="2" spans="3:132" ht="9.75" customHeight="1" thickBot="1"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7"/>
      <c r="AB2" s="97"/>
      <c r="AC2" s="97"/>
      <c r="AD2" s="97"/>
      <c r="AE2" s="97"/>
      <c r="AF2" s="59"/>
      <c r="AK2" s="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F2" s="327"/>
      <c r="BG2" s="327"/>
      <c r="BH2" s="327"/>
      <c r="BI2" s="327"/>
      <c r="BJ2" s="327"/>
      <c r="BK2" s="327"/>
      <c r="BL2" s="327"/>
      <c r="BM2" s="100"/>
      <c r="BN2" s="100"/>
      <c r="BO2" s="100"/>
      <c r="BP2" s="141"/>
      <c r="BQ2" s="27"/>
      <c r="BS2" s="27"/>
      <c r="BT2" s="327"/>
      <c r="BU2" s="327"/>
      <c r="BV2" s="327"/>
      <c r="BW2" s="327"/>
      <c r="BX2" s="327"/>
      <c r="BY2" s="327"/>
      <c r="BZ2" s="327"/>
      <c r="CA2" s="327"/>
      <c r="CB2" s="327"/>
      <c r="CC2" s="327"/>
      <c r="CD2" s="327"/>
      <c r="CE2" s="327"/>
      <c r="CF2" s="327"/>
      <c r="CG2" s="327"/>
      <c r="CH2" s="327"/>
      <c r="CI2" s="327"/>
      <c r="CJ2" s="327"/>
      <c r="CK2" s="327"/>
      <c r="CL2" s="327"/>
      <c r="CM2" s="327"/>
      <c r="CN2" s="327"/>
      <c r="CO2" s="327"/>
      <c r="CP2" s="327"/>
      <c r="CQ2" s="327"/>
      <c r="CR2" s="327"/>
      <c r="CS2" s="327"/>
      <c r="CT2" s="327"/>
      <c r="CU2" s="327"/>
      <c r="CV2" s="27"/>
      <c r="CW2" s="27"/>
      <c r="CX2" s="27"/>
      <c r="CY2" s="27"/>
      <c r="DB2" s="27"/>
      <c r="DC2" s="270" t="s">
        <v>433</v>
      </c>
      <c r="DD2" s="271"/>
      <c r="DE2" s="282" t="str">
        <f>DC4</f>
        <v>佐藤英昌</v>
      </c>
      <c r="DF2" s="278"/>
      <c r="DG2" s="278"/>
      <c r="DH2" s="279"/>
      <c r="DI2" s="277" t="str">
        <f>DC7</f>
        <v>福田明彦</v>
      </c>
      <c r="DJ2" s="278"/>
      <c r="DK2" s="278"/>
      <c r="DL2" s="279"/>
      <c r="DM2" s="277" t="str">
        <f>DC10</f>
        <v>堀井浩</v>
      </c>
      <c r="DN2" s="278"/>
      <c r="DO2" s="278"/>
      <c r="DP2" s="279"/>
      <c r="DQ2" s="262" t="s">
        <v>0</v>
      </c>
      <c r="DR2" s="263"/>
      <c r="DS2" s="263"/>
      <c r="DT2" s="264"/>
      <c r="DU2" s="27"/>
      <c r="DV2" s="274" t="s">
        <v>425</v>
      </c>
      <c r="DW2" s="275"/>
      <c r="DX2" s="274" t="s">
        <v>384</v>
      </c>
      <c r="DY2" s="276"/>
      <c r="DZ2" s="275" t="s">
        <v>431</v>
      </c>
      <c r="EA2" s="275"/>
      <c r="EB2" s="276"/>
    </row>
    <row r="3" spans="1:132" ht="9.75" customHeight="1" thickBot="1" thickTop="1">
      <c r="A3" s="142"/>
      <c r="B3" s="316" t="s">
        <v>299</v>
      </c>
      <c r="C3" s="316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144"/>
      <c r="AA3" s="144"/>
      <c r="AB3" s="144"/>
      <c r="AC3" s="144"/>
      <c r="AD3" s="144"/>
      <c r="AE3" s="144"/>
      <c r="AF3" s="144"/>
      <c r="AG3" s="145"/>
      <c r="AH3" s="145"/>
      <c r="AI3" s="146"/>
      <c r="AJ3" s="99"/>
      <c r="AK3" s="307" t="s">
        <v>350</v>
      </c>
      <c r="AL3" s="147" t="s">
        <v>611</v>
      </c>
      <c r="AM3" s="148" t="s">
        <v>615</v>
      </c>
      <c r="AN3" s="67"/>
      <c r="AO3" s="67"/>
      <c r="AP3" s="67"/>
      <c r="AQ3" s="67"/>
      <c r="AR3" s="70"/>
      <c r="AS3" s="70"/>
      <c r="AT3" s="64"/>
      <c r="AU3" s="64"/>
      <c r="AV3" s="64"/>
      <c r="AW3" s="64"/>
      <c r="AX3" s="64"/>
      <c r="AY3" s="64"/>
      <c r="AZ3" s="27"/>
      <c r="BA3" s="27"/>
      <c r="BB3" s="27"/>
      <c r="BC3" s="27"/>
      <c r="BD3" s="27"/>
      <c r="BE3" s="100"/>
      <c r="BF3" s="100"/>
      <c r="BG3" s="100"/>
      <c r="BH3" s="100"/>
      <c r="BI3" s="100"/>
      <c r="BJ3" s="100"/>
      <c r="BK3" s="100"/>
      <c r="BL3" s="27"/>
      <c r="BM3" s="27"/>
      <c r="BN3" s="27"/>
      <c r="BO3" s="27"/>
      <c r="BP3" s="141"/>
      <c r="BQ3" s="27"/>
      <c r="BS3" s="237" t="s">
        <v>302</v>
      </c>
      <c r="BT3" s="149" t="s">
        <v>619</v>
      </c>
      <c r="BU3" s="150" t="s">
        <v>621</v>
      </c>
      <c r="BV3" s="83"/>
      <c r="BW3" s="67"/>
      <c r="BX3" s="67"/>
      <c r="BY3" s="67"/>
      <c r="BZ3" s="70"/>
      <c r="CA3" s="70"/>
      <c r="CB3" s="64"/>
      <c r="CC3" s="64"/>
      <c r="CD3" s="92"/>
      <c r="CE3" s="92"/>
      <c r="CF3" s="92"/>
      <c r="CG3" s="92"/>
      <c r="CH3" s="92"/>
      <c r="CI3" s="92"/>
      <c r="CK3" s="26"/>
      <c r="CL3" s="26"/>
      <c r="CM3" s="26"/>
      <c r="CN3" s="64"/>
      <c r="CO3" s="64"/>
      <c r="CP3" s="64"/>
      <c r="CT3" s="100"/>
      <c r="CU3" s="27"/>
      <c r="CV3" s="27"/>
      <c r="CW3" s="27"/>
      <c r="CX3" s="27"/>
      <c r="CY3" s="27"/>
      <c r="DB3" s="27"/>
      <c r="DC3" s="272"/>
      <c r="DD3" s="273"/>
      <c r="DE3" s="289" t="str">
        <f>DC5</f>
        <v>松坂昌代</v>
      </c>
      <c r="DF3" s="251"/>
      <c r="DG3" s="251"/>
      <c r="DH3" s="240"/>
      <c r="DI3" s="250" t="str">
        <f>DC8</f>
        <v>合田直子</v>
      </c>
      <c r="DJ3" s="251"/>
      <c r="DK3" s="251"/>
      <c r="DL3" s="240"/>
      <c r="DM3" s="250" t="str">
        <f>DC11</f>
        <v>鈴木知恵子</v>
      </c>
      <c r="DN3" s="251"/>
      <c r="DO3" s="251"/>
      <c r="DP3" s="240"/>
      <c r="DQ3" s="259" t="s">
        <v>1</v>
      </c>
      <c r="DR3" s="260"/>
      <c r="DS3" s="260"/>
      <c r="DT3" s="261"/>
      <c r="DU3" s="27"/>
      <c r="DV3" s="111" t="s">
        <v>344</v>
      </c>
      <c r="DW3" s="112" t="s">
        <v>345</v>
      </c>
      <c r="DX3" s="111" t="s">
        <v>346</v>
      </c>
      <c r="DY3" s="113" t="s">
        <v>386</v>
      </c>
      <c r="DZ3" s="112" t="s">
        <v>347</v>
      </c>
      <c r="EA3" s="112" t="s">
        <v>386</v>
      </c>
      <c r="EB3" s="113" t="s">
        <v>348</v>
      </c>
    </row>
    <row r="4" spans="1:132" ht="9.75" customHeight="1" thickTop="1">
      <c r="A4" s="151"/>
      <c r="B4" s="317"/>
      <c r="C4" s="317"/>
      <c r="D4" s="1"/>
      <c r="E4" s="98"/>
      <c r="F4" s="1" t="s">
        <v>639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98"/>
      <c r="S4" s="1" t="s">
        <v>303</v>
      </c>
      <c r="T4" s="98"/>
      <c r="U4" s="1"/>
      <c r="V4" s="1"/>
      <c r="W4" s="1"/>
      <c r="X4" s="1"/>
      <c r="Y4" s="101"/>
      <c r="Z4" s="101"/>
      <c r="AA4" s="101"/>
      <c r="AB4" s="101"/>
      <c r="AC4" s="101"/>
      <c r="AD4" s="101"/>
      <c r="AE4" s="101"/>
      <c r="AF4" s="101"/>
      <c r="AG4" s="99"/>
      <c r="AH4" s="99"/>
      <c r="AI4" s="152"/>
      <c r="AJ4" s="99"/>
      <c r="AK4" s="307"/>
      <c r="AL4" s="153" t="s">
        <v>612</v>
      </c>
      <c r="AM4" s="154" t="s">
        <v>524</v>
      </c>
      <c r="AN4" s="25"/>
      <c r="AO4" s="25"/>
      <c r="AP4" s="25"/>
      <c r="AQ4" s="25"/>
      <c r="AR4" s="25"/>
      <c r="AS4" s="25"/>
      <c r="AT4" s="62"/>
      <c r="AU4" s="25"/>
      <c r="AV4" s="63"/>
      <c r="AW4" s="63"/>
      <c r="AX4" s="64"/>
      <c r="AY4" s="64"/>
      <c r="AZ4" s="27"/>
      <c r="BA4" s="27"/>
      <c r="BB4" s="27"/>
      <c r="BC4" s="27"/>
      <c r="BD4" s="27"/>
      <c r="BE4" s="100"/>
      <c r="BF4" s="100"/>
      <c r="BG4" s="100"/>
      <c r="BH4" s="100"/>
      <c r="BI4" s="100"/>
      <c r="BJ4" s="100"/>
      <c r="BK4" s="100"/>
      <c r="BL4" s="27"/>
      <c r="BM4" s="27"/>
      <c r="BN4" s="27"/>
      <c r="BO4" s="27"/>
      <c r="BP4" s="141"/>
      <c r="BQ4" s="27"/>
      <c r="BS4" s="237"/>
      <c r="BT4" s="155" t="s">
        <v>620</v>
      </c>
      <c r="BU4" s="156" t="s">
        <v>451</v>
      </c>
      <c r="BV4" s="65"/>
      <c r="BW4" s="25"/>
      <c r="BX4" s="25"/>
      <c r="BY4" s="65"/>
      <c r="BZ4" s="65"/>
      <c r="CA4" s="65"/>
      <c r="CB4" s="74"/>
      <c r="CC4" s="65"/>
      <c r="CD4" s="64"/>
      <c r="CE4" s="64"/>
      <c r="CF4" s="64"/>
      <c r="CG4" s="64"/>
      <c r="CH4" s="64"/>
      <c r="CI4" s="64"/>
      <c r="CJ4" s="27"/>
      <c r="CK4" s="27"/>
      <c r="CL4" s="27"/>
      <c r="CM4" s="27"/>
      <c r="CN4" s="90"/>
      <c r="CO4" s="90"/>
      <c r="CP4" s="27"/>
      <c r="CQ4" s="100"/>
      <c r="CR4" s="100"/>
      <c r="CS4" s="100"/>
      <c r="CT4" s="100"/>
      <c r="CU4" s="27"/>
      <c r="CV4" s="27"/>
      <c r="CW4" s="27"/>
      <c r="CX4" s="27"/>
      <c r="CY4" s="27"/>
      <c r="DB4" s="237"/>
      <c r="DC4" s="4" t="s">
        <v>657</v>
      </c>
      <c r="DD4" s="5" t="s">
        <v>131</v>
      </c>
      <c r="DE4" s="265"/>
      <c r="DF4" s="266"/>
      <c r="DG4" s="266"/>
      <c r="DH4" s="267"/>
      <c r="DI4" s="32">
        <v>15</v>
      </c>
      <c r="DJ4" s="2" t="str">
        <f>IF(DI4="","","-")</f>
        <v>-</v>
      </c>
      <c r="DK4" s="34">
        <v>13</v>
      </c>
      <c r="DL4" s="256" t="str">
        <f>IF(DI4&gt;DK4,IF(DI5&gt;DK5,"○",IF(DI6&gt;DK6,"○","×")),IF(DI5&gt;DK5,IF(DI6&gt;DK6,"○","×"),"×"))</f>
        <v>○</v>
      </c>
      <c r="DM4" s="32">
        <v>6</v>
      </c>
      <c r="DN4" s="6" t="str">
        <f aca="true" t="shared" si="0" ref="DN4:DN9">IF(DM4="","","-")</f>
        <v>-</v>
      </c>
      <c r="DO4" s="40">
        <v>15</v>
      </c>
      <c r="DP4" s="256" t="str">
        <f>IF(DM4&gt;DO4,IF(DM5&gt;DO5,"○",IF(DM6&gt;DO6,"○","×")),IF(DM5&gt;DO5,IF(DM6&gt;DO6,"○","×"),"×"))</f>
        <v>×</v>
      </c>
      <c r="DQ4" s="227" t="s">
        <v>537</v>
      </c>
      <c r="DR4" s="228"/>
      <c r="DS4" s="228"/>
      <c r="DT4" s="229"/>
      <c r="DU4" s="27"/>
      <c r="DV4" s="114"/>
      <c r="DW4" s="80"/>
      <c r="DX4" s="114"/>
      <c r="DY4" s="115"/>
      <c r="DZ4" s="80"/>
      <c r="EA4" s="80"/>
      <c r="EB4" s="115"/>
    </row>
    <row r="5" spans="1:132" ht="9.75" customHeight="1" thickBot="1">
      <c r="A5" s="151"/>
      <c r="B5" s="157" t="str">
        <f>BC19</f>
        <v>佐藤寛倫</v>
      </c>
      <c r="C5" s="158" t="str">
        <f>BI19</f>
        <v>SMASH</v>
      </c>
      <c r="D5" s="106"/>
      <c r="E5" s="98"/>
      <c r="F5" s="225" t="str">
        <f>BC25</f>
        <v>高嶋信寿</v>
      </c>
      <c r="G5" s="221"/>
      <c r="H5" s="221"/>
      <c r="I5" s="221"/>
      <c r="J5" s="221"/>
      <c r="K5" s="221"/>
      <c r="L5" s="221" t="s">
        <v>609</v>
      </c>
      <c r="M5" s="221"/>
      <c r="N5" s="221"/>
      <c r="O5" s="221"/>
      <c r="P5" s="222"/>
      <c r="Q5" s="1"/>
      <c r="R5" s="1"/>
      <c r="S5" s="319" t="s">
        <v>616</v>
      </c>
      <c r="T5" s="320"/>
      <c r="U5" s="320"/>
      <c r="V5" s="320"/>
      <c r="W5" s="320"/>
      <c r="X5" s="320"/>
      <c r="Y5" s="320"/>
      <c r="Z5" s="321"/>
      <c r="AA5" s="159"/>
      <c r="AB5" s="160"/>
      <c r="AC5" s="160"/>
      <c r="AD5" s="160"/>
      <c r="AE5" s="160"/>
      <c r="AF5" s="160"/>
      <c r="AG5" s="161"/>
      <c r="AH5" s="162"/>
      <c r="AI5" s="152"/>
      <c r="AJ5" s="99"/>
      <c r="AK5" s="27"/>
      <c r="AL5" s="65"/>
      <c r="AM5" s="65"/>
      <c r="AN5" s="65"/>
      <c r="AO5" s="65"/>
      <c r="AP5" s="65"/>
      <c r="AQ5" s="128">
        <v>15</v>
      </c>
      <c r="AR5" s="126">
        <v>15</v>
      </c>
      <c r="AS5" s="126"/>
      <c r="AT5" s="66"/>
      <c r="AU5" s="67"/>
      <c r="AV5" s="67"/>
      <c r="AW5" s="63"/>
      <c r="AX5" s="64"/>
      <c r="AY5" s="64"/>
      <c r="AZ5" s="27"/>
      <c r="BA5" s="27"/>
      <c r="BB5" s="27"/>
      <c r="BC5" s="27"/>
      <c r="BD5" s="27"/>
      <c r="BE5" s="100"/>
      <c r="BF5" s="100"/>
      <c r="BG5" s="100"/>
      <c r="BH5" s="100"/>
      <c r="BI5" s="100"/>
      <c r="BJ5" s="100"/>
      <c r="BK5" s="100"/>
      <c r="BL5" s="27"/>
      <c r="BM5" s="27"/>
      <c r="BN5" s="27"/>
      <c r="BO5" s="27"/>
      <c r="BP5" s="141"/>
      <c r="BQ5" s="27"/>
      <c r="BS5" s="102"/>
      <c r="BT5" s="27"/>
      <c r="BU5" s="27"/>
      <c r="BV5" s="65"/>
      <c r="BW5" s="65"/>
      <c r="BX5" s="65"/>
      <c r="BY5" s="128">
        <v>15</v>
      </c>
      <c r="BZ5" s="128">
        <v>15</v>
      </c>
      <c r="CA5" s="128"/>
      <c r="CB5" s="86"/>
      <c r="CC5" s="70"/>
      <c r="CD5" s="70"/>
      <c r="CE5" s="64"/>
      <c r="CF5" s="64"/>
      <c r="CG5" s="64"/>
      <c r="CH5" s="64"/>
      <c r="CI5" s="64"/>
      <c r="CJ5" s="27"/>
      <c r="CK5" s="27"/>
      <c r="CL5" s="27"/>
      <c r="CM5" s="27"/>
      <c r="CN5" s="64"/>
      <c r="CO5" s="64"/>
      <c r="CP5" s="64"/>
      <c r="CT5" s="100"/>
      <c r="CU5" s="27"/>
      <c r="CV5" s="27"/>
      <c r="CW5" s="27"/>
      <c r="CX5" s="27"/>
      <c r="CY5" s="27"/>
      <c r="DB5" s="237"/>
      <c r="DC5" s="4" t="s">
        <v>245</v>
      </c>
      <c r="DD5" s="5" t="s">
        <v>131</v>
      </c>
      <c r="DE5" s="268"/>
      <c r="DF5" s="245"/>
      <c r="DG5" s="245"/>
      <c r="DH5" s="246"/>
      <c r="DI5" s="32">
        <v>15</v>
      </c>
      <c r="DJ5" s="2" t="str">
        <f>IF(DI5="","","-")</f>
        <v>-</v>
      </c>
      <c r="DK5" s="35">
        <v>12</v>
      </c>
      <c r="DL5" s="257"/>
      <c r="DM5" s="32">
        <v>14</v>
      </c>
      <c r="DN5" s="2" t="str">
        <f t="shared" si="0"/>
        <v>-</v>
      </c>
      <c r="DO5" s="34">
        <v>16</v>
      </c>
      <c r="DP5" s="257"/>
      <c r="DQ5" s="230"/>
      <c r="DR5" s="231"/>
      <c r="DS5" s="231"/>
      <c r="DT5" s="232"/>
      <c r="DU5" s="27"/>
      <c r="DV5" s="114">
        <f>COUNTIF(DE4:DP6,"○")</f>
        <v>1</v>
      </c>
      <c r="DW5" s="80">
        <f>COUNTIF(DE4:DP6,"×")</f>
        <v>1</v>
      </c>
      <c r="DX5" s="114">
        <f>IF((DE4-DG4)&gt;0,1,0)+IF((DE5-DG5)&gt;0,1,0)+IF((DE6-DG6)&gt;0,1,0)+IF((DI4-DK4)&gt;0,1,0)+IF((DI5-DK5)&gt;0,1,0)+IF((DI6-DK6)&gt;0,1,0)+IF((DM4-DO4)&gt;0,1,0)+IF((DM5-DO5)&gt;0,1,0)+IF((DM6-DO6)&gt;0,1,0)</f>
        <v>2</v>
      </c>
      <c r="DY5" s="115">
        <f>IF((DE4-DG4)&lt;0,1,0)+IF((DE5-DG5)&lt;0,1,0)+IF((DE6-DG6)&lt;0,1,0)+IF((DI4-DK4)&lt;0,1,0)+IF((DI5-DK5)&lt;0,1,0)+IF((DI6-DK6)&lt;0,1,0)+IF((DM4-DO4)&lt;0,1,0)+IF((DM5-DO5)&lt;0,1,0)+IF((DM6-DO6)&lt;0,1,0)</f>
        <v>2</v>
      </c>
      <c r="DZ5" s="80">
        <f>SUM(DE4:DE6,DI4:DI6,DM4:DM6)</f>
        <v>50</v>
      </c>
      <c r="EA5" s="80">
        <f>SUM(DG4:DG6,DK4:DK6,DO4:DO6)</f>
        <v>56</v>
      </c>
      <c r="EB5" s="115">
        <f>DZ5-EA5</f>
        <v>-6</v>
      </c>
    </row>
    <row r="6" spans="1:132" ht="9.75" customHeight="1" thickBot="1" thickTop="1">
      <c r="A6" s="151"/>
      <c r="B6" s="163" t="str">
        <f>BC21</f>
        <v>真鍋絵里</v>
      </c>
      <c r="C6" s="164" t="str">
        <f>BI21</f>
        <v>SMASH</v>
      </c>
      <c r="D6" s="108"/>
      <c r="E6" s="98"/>
      <c r="F6" s="226" t="str">
        <f>BC27</f>
        <v>福濱広美</v>
      </c>
      <c r="G6" s="223"/>
      <c r="H6" s="223"/>
      <c r="I6" s="223"/>
      <c r="J6" s="223"/>
      <c r="K6" s="223"/>
      <c r="L6" s="223" t="s">
        <v>609</v>
      </c>
      <c r="M6" s="223"/>
      <c r="N6" s="223"/>
      <c r="O6" s="223"/>
      <c r="P6" s="224"/>
      <c r="Q6" s="1"/>
      <c r="R6" s="1"/>
      <c r="S6" s="322" t="s">
        <v>617</v>
      </c>
      <c r="T6" s="323"/>
      <c r="U6" s="323"/>
      <c r="V6" s="323"/>
      <c r="W6" s="323"/>
      <c r="X6" s="323"/>
      <c r="Y6" s="323"/>
      <c r="Z6" s="324"/>
      <c r="AA6" s="165"/>
      <c r="AB6" s="166"/>
      <c r="AC6" s="166"/>
      <c r="AD6" s="166"/>
      <c r="AE6" s="166"/>
      <c r="AF6" s="166"/>
      <c r="AG6" s="167"/>
      <c r="AH6" s="168"/>
      <c r="AI6" s="152"/>
      <c r="AJ6" s="99"/>
      <c r="AK6" s="307" t="s">
        <v>352</v>
      </c>
      <c r="AL6" s="147" t="s">
        <v>517</v>
      </c>
      <c r="AM6" s="148" t="s">
        <v>518</v>
      </c>
      <c r="AN6" s="25"/>
      <c r="AO6" s="25"/>
      <c r="AP6" s="25"/>
      <c r="AQ6" s="25"/>
      <c r="AR6" s="25"/>
      <c r="AS6" s="68" t="s">
        <v>82</v>
      </c>
      <c r="AT6" s="25"/>
      <c r="AU6" s="25"/>
      <c r="AV6" s="68"/>
      <c r="AW6" s="25"/>
      <c r="AX6" s="65"/>
      <c r="AY6" s="65"/>
      <c r="AZ6" s="27"/>
      <c r="BA6" s="27"/>
      <c r="BB6" s="27"/>
      <c r="BC6" s="27"/>
      <c r="BD6" s="27"/>
      <c r="BE6" s="27"/>
      <c r="BF6" s="27"/>
      <c r="BG6" s="27"/>
      <c r="BH6" s="27"/>
      <c r="BI6" s="100"/>
      <c r="BJ6" s="100"/>
      <c r="BK6" s="100"/>
      <c r="BL6" s="27"/>
      <c r="BM6" s="27"/>
      <c r="BN6" s="27"/>
      <c r="BO6" s="27"/>
      <c r="BP6" s="141"/>
      <c r="BQ6" s="27"/>
      <c r="BS6" s="237" t="s">
        <v>304</v>
      </c>
      <c r="BT6" s="147" t="s">
        <v>549</v>
      </c>
      <c r="BU6" s="148" t="s">
        <v>550</v>
      </c>
      <c r="BV6" s="73"/>
      <c r="BW6" s="67"/>
      <c r="BX6" s="67"/>
      <c r="BY6" s="128">
        <v>9</v>
      </c>
      <c r="BZ6" s="128">
        <v>13</v>
      </c>
      <c r="CA6" s="129" t="s">
        <v>82</v>
      </c>
      <c r="CB6" s="65"/>
      <c r="CC6" s="65"/>
      <c r="CD6" s="65"/>
      <c r="CE6" s="7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T6" s="27"/>
      <c r="CU6" s="27"/>
      <c r="CV6" s="27"/>
      <c r="CW6" s="27"/>
      <c r="CX6" s="27"/>
      <c r="CY6" s="27"/>
      <c r="DB6" s="237"/>
      <c r="DC6" s="7"/>
      <c r="DD6" s="8" t="s">
        <v>24</v>
      </c>
      <c r="DE6" s="269"/>
      <c r="DF6" s="254"/>
      <c r="DG6" s="254"/>
      <c r="DH6" s="255"/>
      <c r="DI6" s="33"/>
      <c r="DJ6" s="2">
        <f>IF(DI6="","","-")</f>
      </c>
      <c r="DK6" s="36"/>
      <c r="DL6" s="258"/>
      <c r="DM6" s="37"/>
      <c r="DN6" s="9">
        <f t="shared" si="0"/>
      </c>
      <c r="DO6" s="36"/>
      <c r="DP6" s="258"/>
      <c r="DQ6" s="233" t="s">
        <v>536</v>
      </c>
      <c r="DR6" s="234"/>
      <c r="DS6" s="235" t="s">
        <v>536</v>
      </c>
      <c r="DT6" s="236"/>
      <c r="DU6" s="27"/>
      <c r="DV6" s="114"/>
      <c r="DW6" s="80"/>
      <c r="DX6" s="114"/>
      <c r="DY6" s="115"/>
      <c r="DZ6" s="80"/>
      <c r="EA6" s="80"/>
      <c r="EB6" s="115"/>
    </row>
    <row r="7" spans="1:132" ht="9.75" customHeight="1" thickTop="1">
      <c r="A7" s="151"/>
      <c r="B7" s="169"/>
      <c r="C7" s="28"/>
      <c r="D7" s="170"/>
      <c r="E7" s="1"/>
      <c r="F7" s="171"/>
      <c r="G7" s="28"/>
      <c r="H7" s="28"/>
      <c r="I7" s="28"/>
      <c r="J7" s="28"/>
      <c r="K7" s="28"/>
      <c r="L7" s="28"/>
      <c r="M7" s="28"/>
      <c r="N7" s="28"/>
      <c r="O7" s="28"/>
      <c r="P7" s="28"/>
      <c r="Q7" s="170"/>
      <c r="R7" s="1"/>
      <c r="S7" s="1"/>
      <c r="T7" s="1"/>
      <c r="U7" s="1"/>
      <c r="V7" s="1"/>
      <c r="W7" s="1"/>
      <c r="X7" s="1"/>
      <c r="Y7" s="101"/>
      <c r="Z7" s="101"/>
      <c r="AA7" s="165"/>
      <c r="AB7" s="166"/>
      <c r="AC7" s="166"/>
      <c r="AD7" s="166"/>
      <c r="AE7" s="166"/>
      <c r="AF7" s="166"/>
      <c r="AG7" s="167"/>
      <c r="AH7" s="168"/>
      <c r="AI7" s="152"/>
      <c r="AJ7" s="99"/>
      <c r="AK7" s="307"/>
      <c r="AL7" s="153" t="s">
        <v>519</v>
      </c>
      <c r="AM7" s="154" t="s">
        <v>518</v>
      </c>
      <c r="AN7" s="124">
        <v>15</v>
      </c>
      <c r="AO7" s="124">
        <v>9</v>
      </c>
      <c r="AP7" s="125">
        <v>15</v>
      </c>
      <c r="AQ7" s="126">
        <v>9</v>
      </c>
      <c r="AR7" s="126">
        <v>7</v>
      </c>
      <c r="AS7" s="172"/>
      <c r="AT7" s="25"/>
      <c r="AU7" s="25"/>
      <c r="AV7" s="68"/>
      <c r="AW7" s="25"/>
      <c r="AX7" s="25"/>
      <c r="AY7" s="25"/>
      <c r="AZ7" s="27"/>
      <c r="BA7" s="27"/>
      <c r="BB7" s="27"/>
      <c r="BC7" s="27"/>
      <c r="BD7" s="27"/>
      <c r="BE7" s="27"/>
      <c r="BF7" s="27"/>
      <c r="BG7" s="27"/>
      <c r="BH7" s="27"/>
      <c r="BI7" s="100"/>
      <c r="BJ7" s="100"/>
      <c r="BK7" s="100"/>
      <c r="BL7" s="27"/>
      <c r="BM7" s="27"/>
      <c r="BN7" s="27"/>
      <c r="BO7" s="27"/>
      <c r="BP7" s="141"/>
      <c r="BQ7" s="27"/>
      <c r="BS7" s="237"/>
      <c r="BT7" s="153" t="s">
        <v>551</v>
      </c>
      <c r="BU7" s="154" t="s">
        <v>550</v>
      </c>
      <c r="BV7" s="126">
        <v>13</v>
      </c>
      <c r="BW7" s="126">
        <v>15</v>
      </c>
      <c r="BX7" s="126">
        <v>16</v>
      </c>
      <c r="BY7" s="74"/>
      <c r="BZ7" s="65"/>
      <c r="CA7" s="31"/>
      <c r="CB7" s="65"/>
      <c r="CC7" s="65"/>
      <c r="CD7" s="65"/>
      <c r="CE7" s="7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T7" s="27"/>
      <c r="CU7" s="27"/>
      <c r="CV7" s="27"/>
      <c r="CW7" s="27"/>
      <c r="CX7" s="27"/>
      <c r="CY7" s="27"/>
      <c r="DB7" s="237"/>
      <c r="DC7" s="4" t="s">
        <v>246</v>
      </c>
      <c r="DD7" s="10" t="s">
        <v>211</v>
      </c>
      <c r="DE7" s="11">
        <f>IF(DK4="","",DK4)</f>
        <v>13</v>
      </c>
      <c r="DF7" s="2" t="str">
        <f aca="true" t="shared" si="1" ref="DF7:DF12">IF(DE7="","","-")</f>
        <v>-</v>
      </c>
      <c r="DG7" s="5">
        <f>IF(DI4="","",DI4)</f>
        <v>15</v>
      </c>
      <c r="DH7" s="238" t="str">
        <f>IF(DL4="","",IF(DL4="○","×",IF(DL4="×","○")))</f>
        <v>×</v>
      </c>
      <c r="DI7" s="241"/>
      <c r="DJ7" s="242"/>
      <c r="DK7" s="242"/>
      <c r="DL7" s="243"/>
      <c r="DM7" s="38">
        <v>7</v>
      </c>
      <c r="DN7" s="2" t="str">
        <f t="shared" si="0"/>
        <v>-</v>
      </c>
      <c r="DO7" s="34">
        <v>15</v>
      </c>
      <c r="DP7" s="256" t="str">
        <f>IF(DM7&gt;DO7,IF(DM8&gt;DO8,"○",IF(DM9&gt;DO9,"○","×")),IF(DM8&gt;DO8,IF(DM9&gt;DO9,"○","×"),"×"))</f>
        <v>×</v>
      </c>
      <c r="DQ7" s="227" t="s">
        <v>539</v>
      </c>
      <c r="DR7" s="228"/>
      <c r="DS7" s="228"/>
      <c r="DT7" s="229"/>
      <c r="DU7" s="27"/>
      <c r="DV7" s="116"/>
      <c r="DW7" s="117"/>
      <c r="DX7" s="116"/>
      <c r="DY7" s="118"/>
      <c r="DZ7" s="117"/>
      <c r="EA7" s="117"/>
      <c r="EB7" s="118"/>
    </row>
    <row r="8" spans="1:132" ht="9.75" customHeight="1" thickBot="1">
      <c r="A8" s="151"/>
      <c r="B8" s="173"/>
      <c r="C8" s="29"/>
      <c r="D8" s="174"/>
      <c r="E8" s="1"/>
      <c r="F8" s="175"/>
      <c r="G8" s="29"/>
      <c r="H8" s="29"/>
      <c r="I8" s="29"/>
      <c r="J8" s="29"/>
      <c r="K8" s="29"/>
      <c r="L8" s="29"/>
      <c r="M8" s="29"/>
      <c r="N8" s="29"/>
      <c r="O8" s="29"/>
      <c r="P8" s="29"/>
      <c r="Q8" s="174"/>
      <c r="R8" s="1"/>
      <c r="S8" s="1"/>
      <c r="T8" s="1"/>
      <c r="U8" s="1"/>
      <c r="V8" s="1"/>
      <c r="W8" s="1"/>
      <c r="X8" s="1"/>
      <c r="Y8" s="101"/>
      <c r="Z8" s="101"/>
      <c r="AA8" s="165"/>
      <c r="AB8" s="166"/>
      <c r="AC8" s="166"/>
      <c r="AD8" s="166"/>
      <c r="AE8" s="166"/>
      <c r="AF8" s="166"/>
      <c r="AG8" s="167"/>
      <c r="AH8" s="168"/>
      <c r="AI8" s="152"/>
      <c r="AJ8" s="99"/>
      <c r="AK8" s="27"/>
      <c r="AL8" s="65"/>
      <c r="AM8" s="65"/>
      <c r="AN8" s="65"/>
      <c r="AO8" s="65"/>
      <c r="AP8" s="69" t="s">
        <v>83</v>
      </c>
      <c r="AQ8" s="70"/>
      <c r="AR8" s="67"/>
      <c r="AS8" s="71"/>
      <c r="AT8" s="25"/>
      <c r="AU8" s="25"/>
      <c r="AV8" s="68"/>
      <c r="AW8" s="72"/>
      <c r="AX8" s="93" t="s">
        <v>7</v>
      </c>
      <c r="AY8" s="25"/>
      <c r="AZ8" s="27"/>
      <c r="BA8" s="27"/>
      <c r="BB8" s="27"/>
      <c r="BC8" s="27"/>
      <c r="BD8" s="27"/>
      <c r="BE8" s="27"/>
      <c r="BF8" s="27"/>
      <c r="BG8" s="27"/>
      <c r="BH8" s="27"/>
      <c r="BI8" s="100"/>
      <c r="BJ8" s="100"/>
      <c r="BK8" s="100"/>
      <c r="BL8" s="27"/>
      <c r="BM8" s="27"/>
      <c r="BN8" s="27"/>
      <c r="BO8" s="27"/>
      <c r="BP8" s="141"/>
      <c r="BQ8" s="27"/>
      <c r="BS8" s="27"/>
      <c r="BT8" s="27"/>
      <c r="BU8" s="65"/>
      <c r="BV8" s="65"/>
      <c r="BW8" s="64"/>
      <c r="BX8" s="65" t="s">
        <v>83</v>
      </c>
      <c r="BY8" s="66"/>
      <c r="BZ8" s="70"/>
      <c r="CA8" s="85"/>
      <c r="CB8" s="65"/>
      <c r="CC8" s="65"/>
      <c r="CD8" s="65"/>
      <c r="CE8" s="7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T8" s="27"/>
      <c r="CU8" s="27"/>
      <c r="CV8" s="27"/>
      <c r="CW8" s="27"/>
      <c r="CX8" s="27"/>
      <c r="CY8" s="27"/>
      <c r="DB8" s="237"/>
      <c r="DC8" s="4" t="s">
        <v>247</v>
      </c>
      <c r="DD8" s="5" t="s">
        <v>211</v>
      </c>
      <c r="DE8" s="12">
        <f>IF(DK5="","",DK5)</f>
        <v>12</v>
      </c>
      <c r="DF8" s="2" t="str">
        <f t="shared" si="1"/>
        <v>-</v>
      </c>
      <c r="DG8" s="5">
        <f>IF(DI5="","",DI5)</f>
        <v>15</v>
      </c>
      <c r="DH8" s="239"/>
      <c r="DI8" s="244"/>
      <c r="DJ8" s="245"/>
      <c r="DK8" s="245"/>
      <c r="DL8" s="246"/>
      <c r="DM8" s="38">
        <v>7</v>
      </c>
      <c r="DN8" s="2" t="str">
        <f t="shared" si="0"/>
        <v>-</v>
      </c>
      <c r="DO8" s="34">
        <v>15</v>
      </c>
      <c r="DP8" s="257"/>
      <c r="DQ8" s="230"/>
      <c r="DR8" s="231"/>
      <c r="DS8" s="231"/>
      <c r="DT8" s="232"/>
      <c r="DU8" s="27"/>
      <c r="DV8" s="114">
        <f>COUNTIF(DE7:DP9,"○")</f>
        <v>0</v>
      </c>
      <c r="DW8" s="80">
        <f>COUNTIF(DE7:DP9,"×")</f>
        <v>2</v>
      </c>
      <c r="DX8" s="114">
        <f>IF((DK4-DI4)&gt;0,1,0)+IF((DK5-DI5)&gt;0,1,0)+IF((DK6-DI6)&gt;0,1,0)+IF((DI7-DK7)&gt;0,1,0)+IF((DI8-DK8)&gt;0,1,0)+IF((DI9-DK9)&gt;0,1,0)+IF((DM7-DO7)&gt;0,1,0)+IF((DM8-DO8)&gt;0,1,0)+IF((DM9-DO9)&gt;0,1,0)</f>
        <v>0</v>
      </c>
      <c r="DY8" s="115">
        <f>IF((DK4-DI4)&lt;0,1,0)+IF((DK5-DI5)&lt;0,1,0)+IF((DK6-DI6)&lt;0,1,0)+IF((DI7-DK7)&lt;0,1,0)+IF((DI8-DK8)&lt;0,1,0)+IF((DI9-DK9)&lt;0,1,0)+IF((DM7-DO7)&lt;0,1,0)+IF((DM8-DO8)&lt;0,1,0)+IF((DM9-DO9)&lt;0,1,0)</f>
        <v>4</v>
      </c>
      <c r="DZ8" s="80">
        <f>SUM(DE7:DE9,DI7:DI9,DM7:DM9)</f>
        <v>39</v>
      </c>
      <c r="EA8" s="80">
        <f>SUM(DG7:DG9,DK7:DK9,DO7:DO9)</f>
        <v>60</v>
      </c>
      <c r="EB8" s="115">
        <f>DZ8-EA8</f>
        <v>-21</v>
      </c>
    </row>
    <row r="9" spans="1:132" ht="9.75" customHeight="1" thickBot="1" thickTop="1">
      <c r="A9" s="151"/>
      <c r="B9" s="173"/>
      <c r="C9" s="29"/>
      <c r="D9" s="174"/>
      <c r="E9" s="1"/>
      <c r="F9" s="175"/>
      <c r="G9" s="29"/>
      <c r="H9" s="29"/>
      <c r="I9" s="29"/>
      <c r="J9" s="29"/>
      <c r="K9" s="29"/>
      <c r="L9" s="29"/>
      <c r="M9" s="29"/>
      <c r="N9" s="29"/>
      <c r="O9" s="29"/>
      <c r="P9" s="29"/>
      <c r="Q9" s="174"/>
      <c r="R9" s="1"/>
      <c r="S9" s="1"/>
      <c r="T9" s="1"/>
      <c r="U9" s="1"/>
      <c r="V9" s="1"/>
      <c r="W9" s="1"/>
      <c r="X9" s="1"/>
      <c r="Y9" s="101"/>
      <c r="Z9" s="101"/>
      <c r="AA9" s="165"/>
      <c r="AB9" s="166"/>
      <c r="AC9" s="166"/>
      <c r="AD9" s="166"/>
      <c r="AE9" s="166"/>
      <c r="AF9" s="166"/>
      <c r="AG9" s="167"/>
      <c r="AH9" s="168"/>
      <c r="AI9" s="152"/>
      <c r="AJ9" s="99"/>
      <c r="AK9" s="307" t="s">
        <v>354</v>
      </c>
      <c r="AL9" s="147" t="s">
        <v>520</v>
      </c>
      <c r="AM9" s="148" t="s">
        <v>521</v>
      </c>
      <c r="AN9" s="130">
        <v>9</v>
      </c>
      <c r="AO9" s="130">
        <v>15</v>
      </c>
      <c r="AP9" s="127">
        <v>10</v>
      </c>
      <c r="AQ9" s="25"/>
      <c r="AR9" s="25"/>
      <c r="AS9" s="25"/>
      <c r="AT9" s="25"/>
      <c r="AU9" s="25"/>
      <c r="AV9" s="68"/>
      <c r="AW9" s="25"/>
      <c r="AX9" s="25"/>
      <c r="AY9" s="25"/>
      <c r="AZ9" s="27"/>
      <c r="BA9" s="27"/>
      <c r="BB9" s="27"/>
      <c r="BC9" s="27"/>
      <c r="BD9" s="93" t="s">
        <v>9</v>
      </c>
      <c r="BE9" s="27"/>
      <c r="BF9" s="27"/>
      <c r="BG9" s="27"/>
      <c r="BH9" s="27"/>
      <c r="BI9" s="100"/>
      <c r="BJ9" s="100"/>
      <c r="BK9" s="100"/>
      <c r="BL9" s="27"/>
      <c r="BM9" s="27"/>
      <c r="BN9" s="27"/>
      <c r="BO9" s="27"/>
      <c r="BP9" s="141"/>
      <c r="BQ9" s="27"/>
      <c r="BS9" s="237" t="s">
        <v>305</v>
      </c>
      <c r="BT9" s="147" t="s">
        <v>552</v>
      </c>
      <c r="BU9" s="148" t="s">
        <v>553</v>
      </c>
      <c r="BV9" s="126">
        <v>15</v>
      </c>
      <c r="BW9" s="126">
        <v>13</v>
      </c>
      <c r="BX9" s="127">
        <v>14</v>
      </c>
      <c r="BY9" s="65"/>
      <c r="BZ9" s="65"/>
      <c r="CA9" s="65"/>
      <c r="CB9" s="128">
        <v>15</v>
      </c>
      <c r="CC9" s="128">
        <v>15</v>
      </c>
      <c r="CD9" s="128"/>
      <c r="CE9" s="86"/>
      <c r="CF9" s="70"/>
      <c r="CG9" s="70"/>
      <c r="CH9" s="64"/>
      <c r="CI9" s="64"/>
      <c r="CJ9" s="64"/>
      <c r="CK9" s="64"/>
      <c r="CL9" s="64"/>
      <c r="CM9" s="64"/>
      <c r="CN9" s="64"/>
      <c r="CO9" s="64"/>
      <c r="CP9" s="64"/>
      <c r="CT9" s="27"/>
      <c r="CU9" s="27"/>
      <c r="CV9" s="27"/>
      <c r="CW9" s="27"/>
      <c r="CX9" s="27"/>
      <c r="CY9" s="27"/>
      <c r="DB9" s="237"/>
      <c r="DC9" s="7"/>
      <c r="DD9" s="13" t="s">
        <v>464</v>
      </c>
      <c r="DE9" s="7">
        <f>IF(DK6="","",DK6)</f>
      </c>
      <c r="DF9" s="2">
        <f t="shared" si="1"/>
      </c>
      <c r="DG9" s="13">
        <f>IF(DI6="","",DI6)</f>
      </c>
      <c r="DH9" s="252"/>
      <c r="DI9" s="253"/>
      <c r="DJ9" s="254"/>
      <c r="DK9" s="254"/>
      <c r="DL9" s="255"/>
      <c r="DM9" s="39"/>
      <c r="DN9" s="2">
        <f t="shared" si="0"/>
      </c>
      <c r="DO9" s="41"/>
      <c r="DP9" s="258"/>
      <c r="DQ9" s="233" t="s">
        <v>538</v>
      </c>
      <c r="DR9" s="234"/>
      <c r="DS9" s="235" t="s">
        <v>537</v>
      </c>
      <c r="DT9" s="236"/>
      <c r="DU9" s="27"/>
      <c r="DV9" s="119"/>
      <c r="DW9" s="120"/>
      <c r="DX9" s="119"/>
      <c r="DY9" s="121"/>
      <c r="DZ9" s="120"/>
      <c r="EA9" s="120"/>
      <c r="EB9" s="121"/>
    </row>
    <row r="10" spans="1:132" ht="9.75" customHeight="1" thickBot="1" thickTop="1">
      <c r="A10" s="151"/>
      <c r="B10" s="173"/>
      <c r="C10" s="29"/>
      <c r="D10" s="174"/>
      <c r="E10" s="1"/>
      <c r="F10" s="175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174"/>
      <c r="R10" s="1"/>
      <c r="S10" s="1" t="s">
        <v>306</v>
      </c>
      <c r="T10" s="1"/>
      <c r="U10" s="1"/>
      <c r="V10" s="1"/>
      <c r="W10" s="1"/>
      <c r="X10" s="1"/>
      <c r="Y10" s="101"/>
      <c r="Z10" s="101"/>
      <c r="AA10" s="176"/>
      <c r="AB10" s="177"/>
      <c r="AC10" s="177"/>
      <c r="AD10" s="177"/>
      <c r="AE10" s="177"/>
      <c r="AF10" s="177"/>
      <c r="AG10" s="178"/>
      <c r="AH10" s="179"/>
      <c r="AI10" s="152"/>
      <c r="AJ10" s="99"/>
      <c r="AK10" s="307"/>
      <c r="AL10" s="153" t="s">
        <v>522</v>
      </c>
      <c r="AM10" s="154" t="s">
        <v>521</v>
      </c>
      <c r="AN10" s="25"/>
      <c r="AO10" s="25"/>
      <c r="AP10" s="25"/>
      <c r="AQ10" s="25"/>
      <c r="AR10" s="25"/>
      <c r="AS10" s="25"/>
      <c r="AT10" s="126">
        <v>9</v>
      </c>
      <c r="AU10" s="126">
        <v>15</v>
      </c>
      <c r="AV10" s="172">
        <v>11</v>
      </c>
      <c r="AW10" s="73"/>
      <c r="AX10" s="70"/>
      <c r="AY10" s="70"/>
      <c r="AZ10" s="27"/>
      <c r="BA10" s="27"/>
      <c r="BB10" s="27"/>
      <c r="BC10" s="27"/>
      <c r="BD10" s="27"/>
      <c r="BE10" s="27"/>
      <c r="BF10" s="27"/>
      <c r="BG10" s="27"/>
      <c r="BH10" s="27"/>
      <c r="BI10" s="100"/>
      <c r="BJ10" s="100"/>
      <c r="BK10" s="100"/>
      <c r="BL10" s="27"/>
      <c r="BM10" s="27"/>
      <c r="BN10" s="27"/>
      <c r="BO10" s="27"/>
      <c r="BP10" s="141"/>
      <c r="BQ10" s="27"/>
      <c r="BS10" s="237"/>
      <c r="BT10" s="153" t="s">
        <v>554</v>
      </c>
      <c r="BU10" s="154" t="s">
        <v>553</v>
      </c>
      <c r="BV10" s="60"/>
      <c r="BW10" s="60"/>
      <c r="BX10" s="60"/>
      <c r="BY10" s="65"/>
      <c r="BZ10" s="65"/>
      <c r="CA10" s="65"/>
      <c r="CB10" s="65"/>
      <c r="CC10" s="65"/>
      <c r="CD10" s="31" t="s">
        <v>548</v>
      </c>
      <c r="CE10" s="65"/>
      <c r="CF10" s="65"/>
      <c r="CG10" s="65"/>
      <c r="CH10" s="74"/>
      <c r="CI10" s="64"/>
      <c r="CJ10" s="64"/>
      <c r="CK10" s="64"/>
      <c r="CL10" s="64"/>
      <c r="CM10" s="64"/>
      <c r="CN10" s="64"/>
      <c r="CO10" s="64"/>
      <c r="CP10" s="64"/>
      <c r="CT10" s="27"/>
      <c r="CU10" s="27"/>
      <c r="CV10" s="27"/>
      <c r="CW10" s="27"/>
      <c r="CX10" s="27"/>
      <c r="CY10" s="27"/>
      <c r="DB10" s="237"/>
      <c r="DC10" s="12" t="s">
        <v>574</v>
      </c>
      <c r="DD10" s="5" t="s">
        <v>2</v>
      </c>
      <c r="DE10" s="12">
        <f>IF(DO4="","",DO4)</f>
        <v>15</v>
      </c>
      <c r="DF10" s="16" t="str">
        <f t="shared" si="1"/>
        <v>-</v>
      </c>
      <c r="DG10" s="5">
        <f>IF(DM4="","",DM4)</f>
        <v>6</v>
      </c>
      <c r="DH10" s="238" t="str">
        <f>IF(DP4="","",IF(DP4="○","×",IF(DP4="×","○")))</f>
        <v>○</v>
      </c>
      <c r="DI10" s="17">
        <f>IF(DO7="","",DO7)</f>
        <v>15</v>
      </c>
      <c r="DJ10" s="2" t="str">
        <f>IF(DI10="","","-")</f>
        <v>-</v>
      </c>
      <c r="DK10" s="5">
        <f>IF(DM7="","",DM7)</f>
        <v>7</v>
      </c>
      <c r="DL10" s="238" t="str">
        <f>IF(DP7="","",IF(DP7="○","×",IF(DP7="×","○")))</f>
        <v>○</v>
      </c>
      <c r="DM10" s="241"/>
      <c r="DN10" s="242"/>
      <c r="DO10" s="242"/>
      <c r="DP10" s="243"/>
      <c r="DQ10" s="227" t="s">
        <v>545</v>
      </c>
      <c r="DR10" s="228"/>
      <c r="DS10" s="228"/>
      <c r="DT10" s="229"/>
      <c r="DU10" s="27"/>
      <c r="DV10" s="114"/>
      <c r="DW10" s="80"/>
      <c r="DX10" s="114"/>
      <c r="DY10" s="115"/>
      <c r="DZ10" s="80"/>
      <c r="EA10" s="80"/>
      <c r="EB10" s="115"/>
    </row>
    <row r="11" spans="1:132" ht="9.75" customHeight="1" thickTop="1">
      <c r="A11" s="151"/>
      <c r="B11" s="173"/>
      <c r="C11" s="29"/>
      <c r="D11" s="174"/>
      <c r="E11" s="1"/>
      <c r="F11" s="175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74"/>
      <c r="R11" s="1"/>
      <c r="S11" s="313" t="s">
        <v>27</v>
      </c>
      <c r="T11" s="314"/>
      <c r="U11" s="314"/>
      <c r="V11" s="314"/>
      <c r="W11" s="314"/>
      <c r="X11" s="314"/>
      <c r="Y11" s="314"/>
      <c r="Z11" s="315"/>
      <c r="AA11" s="159"/>
      <c r="AB11" s="160"/>
      <c r="AC11" s="160"/>
      <c r="AD11" s="160"/>
      <c r="AE11" s="160"/>
      <c r="AF11" s="160"/>
      <c r="AG11" s="161"/>
      <c r="AH11" s="162"/>
      <c r="AI11" s="152"/>
      <c r="AJ11" s="99"/>
      <c r="AK11" s="27"/>
      <c r="AL11" s="65"/>
      <c r="AM11" s="65"/>
      <c r="AN11" s="65"/>
      <c r="AO11" s="65"/>
      <c r="AP11" s="65"/>
      <c r="AQ11" s="65"/>
      <c r="AR11" s="25"/>
      <c r="AS11" s="25"/>
      <c r="AT11" s="25"/>
      <c r="AU11" s="25"/>
      <c r="AV11" s="25" t="s">
        <v>88</v>
      </c>
      <c r="AW11" s="62"/>
      <c r="AX11" s="65"/>
      <c r="AY11" s="31"/>
      <c r="AZ11" s="27"/>
      <c r="BA11" s="27"/>
      <c r="BB11" s="27"/>
      <c r="BC11" s="27"/>
      <c r="BD11" s="27"/>
      <c r="BE11" s="27"/>
      <c r="BF11" s="27"/>
      <c r="BG11" s="27"/>
      <c r="BH11" s="27"/>
      <c r="BI11" s="100"/>
      <c r="BJ11" s="100"/>
      <c r="BK11" s="100"/>
      <c r="BL11" s="27"/>
      <c r="BM11" s="27"/>
      <c r="BN11" s="27"/>
      <c r="BO11" s="27"/>
      <c r="BP11" s="141"/>
      <c r="BQ11" s="27"/>
      <c r="BS11" s="27"/>
      <c r="BT11" s="27"/>
      <c r="BU11" s="27"/>
      <c r="BV11" s="64"/>
      <c r="BW11" s="64"/>
      <c r="BX11" s="64"/>
      <c r="BY11" s="25"/>
      <c r="BZ11" s="65"/>
      <c r="CA11" s="65"/>
      <c r="CB11" s="128">
        <v>4</v>
      </c>
      <c r="CC11" s="128">
        <v>5</v>
      </c>
      <c r="CD11" s="129"/>
      <c r="CE11" s="65"/>
      <c r="CF11" s="65"/>
      <c r="CG11" s="65"/>
      <c r="CH11" s="74"/>
      <c r="CI11" s="64"/>
      <c r="CJ11" s="64"/>
      <c r="CK11" s="64"/>
      <c r="CL11" s="64"/>
      <c r="CM11" s="64"/>
      <c r="CN11" s="64"/>
      <c r="CO11" s="64"/>
      <c r="CP11" s="64"/>
      <c r="CT11" s="27"/>
      <c r="CU11" s="27"/>
      <c r="CV11" s="27"/>
      <c r="CW11" s="27"/>
      <c r="CX11" s="27"/>
      <c r="CY11" s="27"/>
      <c r="DB11" s="237"/>
      <c r="DC11" s="12" t="s">
        <v>575</v>
      </c>
      <c r="DD11" s="5" t="s">
        <v>2</v>
      </c>
      <c r="DE11" s="12">
        <f>IF(DO5="","",DO5)</f>
        <v>16</v>
      </c>
      <c r="DF11" s="2" t="str">
        <f t="shared" si="1"/>
        <v>-</v>
      </c>
      <c r="DG11" s="5">
        <f>IF(DM5="","",DM5)</f>
        <v>14</v>
      </c>
      <c r="DH11" s="239"/>
      <c r="DI11" s="17">
        <f>IF(DO8="","",DO8)</f>
        <v>15</v>
      </c>
      <c r="DJ11" s="2" t="str">
        <f>IF(DI11="","","-")</f>
        <v>-</v>
      </c>
      <c r="DK11" s="5">
        <f>IF(DM8="","",DM8)</f>
        <v>7</v>
      </c>
      <c r="DL11" s="239"/>
      <c r="DM11" s="244"/>
      <c r="DN11" s="245"/>
      <c r="DO11" s="245"/>
      <c r="DP11" s="246"/>
      <c r="DQ11" s="230"/>
      <c r="DR11" s="231"/>
      <c r="DS11" s="231"/>
      <c r="DT11" s="232"/>
      <c r="DU11" s="27"/>
      <c r="DV11" s="114">
        <f>COUNTIF(DE10:DP12,"○")</f>
        <v>2</v>
      </c>
      <c r="DW11" s="80">
        <f>COUNTIF(DE10:DP12,"×")</f>
        <v>0</v>
      </c>
      <c r="DX11" s="114">
        <f>IF((DO4-DM4)&gt;0,1,0)+IF((DO5-DM5)&gt;0,1,0)+IF((DO6-DM6)&gt;0,1,0)+IF((DO7-DM7)&gt;0,1,0)+IF((DO8-DM8)&gt;0,1,0)+IF((DO9-DM9)&gt;0,1,0)+IF((DM10-DO10)&gt;0,1,0)+IF((DM11-DO11)&gt;0,1,0)+IF((DM12-DO12)&gt;0,1,0)</f>
        <v>4</v>
      </c>
      <c r="DY11" s="115">
        <f>IF((DO4-DM4)&lt;0,1,0)+IF((DO5-DM5)&lt;0,1,0)+IF((DO6-DM6)&lt;0,1,0)+IF((DO7-DM7)&lt;0,1,0)+IF((DO8-DM8)&lt;0,1,0)+IF((DO9-DM9)&lt;0,1,0)+IF((DM10-DO10)&lt;0,1,0)+IF((DM11-DO11)&lt;0,1,0)+IF((DM12-DO12)&lt;0,1,0)</f>
        <v>0</v>
      </c>
      <c r="DZ11" s="80">
        <f>SUM(DE10:DE12,DI10:DI12,DM10:DM12)</f>
        <v>61</v>
      </c>
      <c r="EA11" s="80">
        <f>SUM(DG10:DG12,DK10:DK12,DO10:DO12)</f>
        <v>34</v>
      </c>
      <c r="EB11" s="115">
        <f>DZ11-EA11</f>
        <v>27</v>
      </c>
    </row>
    <row r="12" spans="1:132" ht="9.75" customHeight="1" thickBot="1">
      <c r="A12" s="151"/>
      <c r="B12" s="173"/>
      <c r="C12" s="180"/>
      <c r="D12" s="174"/>
      <c r="E12" s="1"/>
      <c r="F12" s="175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174"/>
      <c r="R12" s="1"/>
      <c r="S12" s="310" t="s">
        <v>29</v>
      </c>
      <c r="T12" s="311"/>
      <c r="U12" s="311"/>
      <c r="V12" s="311"/>
      <c r="W12" s="311"/>
      <c r="X12" s="311"/>
      <c r="Y12" s="311"/>
      <c r="Z12" s="312"/>
      <c r="AA12" s="165"/>
      <c r="AB12" s="166"/>
      <c r="AC12" s="166"/>
      <c r="AD12" s="166"/>
      <c r="AE12" s="166"/>
      <c r="AF12" s="166"/>
      <c r="AG12" s="167"/>
      <c r="AH12" s="168"/>
      <c r="AI12" s="152"/>
      <c r="AJ12" s="99"/>
      <c r="AK12" s="307" t="s">
        <v>633</v>
      </c>
      <c r="AL12" s="147" t="s">
        <v>523</v>
      </c>
      <c r="AM12" s="148" t="s">
        <v>524</v>
      </c>
      <c r="AN12" s="25"/>
      <c r="AO12" s="25"/>
      <c r="AP12" s="25"/>
      <c r="AQ12" s="25"/>
      <c r="AR12" s="25"/>
      <c r="AS12" s="25"/>
      <c r="AT12" s="126">
        <v>15</v>
      </c>
      <c r="AU12" s="126">
        <v>11</v>
      </c>
      <c r="AV12" s="126">
        <v>15</v>
      </c>
      <c r="AW12" s="62"/>
      <c r="AX12" s="65"/>
      <c r="AY12" s="31"/>
      <c r="AZ12" s="27"/>
      <c r="BA12" s="27"/>
      <c r="BB12" s="27"/>
      <c r="BC12" s="27"/>
      <c r="BD12" s="27"/>
      <c r="BE12" s="27"/>
      <c r="BF12" s="27"/>
      <c r="BG12" s="27"/>
      <c r="BH12" s="27"/>
      <c r="BI12" s="100"/>
      <c r="BJ12" s="100"/>
      <c r="BK12" s="100"/>
      <c r="BL12" s="27"/>
      <c r="BM12" s="27"/>
      <c r="BN12" s="27"/>
      <c r="BO12" s="27"/>
      <c r="BP12" s="141"/>
      <c r="BQ12" s="27"/>
      <c r="BS12" s="237" t="s">
        <v>308</v>
      </c>
      <c r="BT12" s="147" t="s">
        <v>568</v>
      </c>
      <c r="BU12" s="148" t="s">
        <v>490</v>
      </c>
      <c r="BV12" s="25"/>
      <c r="BW12" s="25"/>
      <c r="BX12" s="25"/>
      <c r="BY12" s="65"/>
      <c r="BZ12" s="65"/>
      <c r="CA12" s="65"/>
      <c r="CB12" s="65"/>
      <c r="CC12" s="65"/>
      <c r="CD12" s="31"/>
      <c r="CE12" s="65"/>
      <c r="CF12" s="65"/>
      <c r="CG12" s="65"/>
      <c r="CH12" s="74"/>
      <c r="CI12" s="64"/>
      <c r="CJ12" s="64"/>
      <c r="CK12" s="64"/>
      <c r="CL12" s="64"/>
      <c r="CM12" s="64"/>
      <c r="CN12" s="64"/>
      <c r="CO12" s="64"/>
      <c r="CP12" s="64"/>
      <c r="CT12" s="27"/>
      <c r="CU12" s="27"/>
      <c r="CV12" s="27"/>
      <c r="CW12" s="27"/>
      <c r="CX12" s="27"/>
      <c r="CY12" s="27"/>
      <c r="DB12" s="237"/>
      <c r="DC12" s="18"/>
      <c r="DD12" s="3" t="s">
        <v>103</v>
      </c>
      <c r="DE12" s="18">
        <f>IF(DO6="","",DO6)</f>
      </c>
      <c r="DF12" s="19">
        <f t="shared" si="1"/>
      </c>
      <c r="DG12" s="20">
        <f>IF(DM6="","",DM6)</f>
      </c>
      <c r="DH12" s="240"/>
      <c r="DI12" s="21">
        <f>IF(DO9="","",DO9)</f>
      </c>
      <c r="DJ12" s="19">
        <f>IF(DI12="","","-")</f>
      </c>
      <c r="DK12" s="20">
        <f>IF(DM9="","",DM9)</f>
      </c>
      <c r="DL12" s="240"/>
      <c r="DM12" s="247"/>
      <c r="DN12" s="248"/>
      <c r="DO12" s="248"/>
      <c r="DP12" s="249"/>
      <c r="DQ12" s="233" t="s">
        <v>537</v>
      </c>
      <c r="DR12" s="234"/>
      <c r="DS12" s="235" t="s">
        <v>538</v>
      </c>
      <c r="DT12" s="236"/>
      <c r="DU12" s="27"/>
      <c r="DV12" s="114"/>
      <c r="DW12" s="80"/>
      <c r="DX12" s="114"/>
      <c r="DY12" s="115"/>
      <c r="DZ12" s="80"/>
      <c r="EA12" s="80"/>
      <c r="EB12" s="115"/>
    </row>
    <row r="13" spans="1:132" ht="9.75" customHeight="1" thickBot="1">
      <c r="A13" s="151"/>
      <c r="B13" s="173"/>
      <c r="C13" s="29"/>
      <c r="D13" s="174"/>
      <c r="E13" s="1"/>
      <c r="F13" s="175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74"/>
      <c r="R13" s="1"/>
      <c r="S13" s="1"/>
      <c r="T13" s="1"/>
      <c r="U13" s="1"/>
      <c r="V13" s="1"/>
      <c r="W13" s="1"/>
      <c r="X13" s="1"/>
      <c r="Y13" s="101"/>
      <c r="Z13" s="101"/>
      <c r="AA13" s="165"/>
      <c r="AB13" s="166"/>
      <c r="AC13" s="166"/>
      <c r="AD13" s="166"/>
      <c r="AE13" s="166"/>
      <c r="AF13" s="166"/>
      <c r="AG13" s="167"/>
      <c r="AH13" s="168"/>
      <c r="AI13" s="152"/>
      <c r="AJ13" s="99"/>
      <c r="AK13" s="307"/>
      <c r="AL13" s="153" t="s">
        <v>525</v>
      </c>
      <c r="AM13" s="154" t="s">
        <v>524</v>
      </c>
      <c r="AN13" s="131">
        <v>7</v>
      </c>
      <c r="AO13" s="131">
        <v>10</v>
      </c>
      <c r="AP13" s="132"/>
      <c r="AQ13" s="73"/>
      <c r="AR13" s="70"/>
      <c r="AS13" s="70"/>
      <c r="AT13" s="65"/>
      <c r="AU13" s="65"/>
      <c r="AV13" s="65"/>
      <c r="AW13" s="74"/>
      <c r="AX13" s="65"/>
      <c r="AY13" s="31"/>
      <c r="AZ13" s="27"/>
      <c r="BA13" s="27"/>
      <c r="BB13" s="27"/>
      <c r="BC13" s="27"/>
      <c r="BD13" s="27"/>
      <c r="BE13" s="27"/>
      <c r="BF13" s="27"/>
      <c r="BG13" s="27"/>
      <c r="BH13" s="27"/>
      <c r="BI13" s="100"/>
      <c r="BJ13" s="100"/>
      <c r="BK13" s="100"/>
      <c r="BL13" s="27"/>
      <c r="BM13" s="27"/>
      <c r="BN13" s="27"/>
      <c r="BO13" s="27"/>
      <c r="BP13" s="141"/>
      <c r="BQ13" s="27"/>
      <c r="BS13" s="237"/>
      <c r="BT13" s="153" t="s">
        <v>569</v>
      </c>
      <c r="BU13" s="154" t="s">
        <v>570</v>
      </c>
      <c r="BV13" s="60"/>
      <c r="BW13" s="60"/>
      <c r="BX13" s="60"/>
      <c r="BY13" s="181">
        <v>12</v>
      </c>
      <c r="BZ13" s="181">
        <v>13</v>
      </c>
      <c r="CA13" s="182"/>
      <c r="CB13" s="65"/>
      <c r="CC13" s="65"/>
      <c r="CD13" s="31"/>
      <c r="CE13" s="65"/>
      <c r="CF13" s="65"/>
      <c r="CG13" s="65"/>
      <c r="CH13" s="74"/>
      <c r="CI13" s="64"/>
      <c r="CJ13" s="64"/>
      <c r="CK13" s="64"/>
      <c r="CL13" s="64"/>
      <c r="CM13" s="64"/>
      <c r="CN13" s="64"/>
      <c r="CO13" s="64"/>
      <c r="CP13" s="64"/>
      <c r="CT13" s="27"/>
      <c r="CU13" s="27"/>
      <c r="CV13" s="27"/>
      <c r="CW13" s="27"/>
      <c r="CX13" s="27"/>
      <c r="CY13" s="27"/>
      <c r="DB13" s="102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100"/>
      <c r="EA13" s="100"/>
      <c r="EB13" s="100"/>
    </row>
    <row r="14" spans="1:132" ht="9.75" customHeight="1" thickBot="1" thickTop="1">
      <c r="A14" s="151"/>
      <c r="B14" s="173"/>
      <c r="C14" s="29"/>
      <c r="D14" s="174"/>
      <c r="E14" s="1"/>
      <c r="F14" s="175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174"/>
      <c r="R14" s="1"/>
      <c r="S14" s="1"/>
      <c r="T14" s="1"/>
      <c r="U14" s="1"/>
      <c r="V14" s="1"/>
      <c r="W14" s="1"/>
      <c r="X14" s="1"/>
      <c r="Y14" s="101"/>
      <c r="Z14" s="101"/>
      <c r="AA14" s="165"/>
      <c r="AB14" s="166"/>
      <c r="AC14" s="166"/>
      <c r="AD14" s="166"/>
      <c r="AE14" s="166"/>
      <c r="AF14" s="166"/>
      <c r="AG14" s="167"/>
      <c r="AH14" s="168"/>
      <c r="AI14" s="152"/>
      <c r="AJ14" s="99"/>
      <c r="AK14" s="27"/>
      <c r="AL14" s="64"/>
      <c r="AM14" s="64"/>
      <c r="AN14" s="65"/>
      <c r="AO14" s="65"/>
      <c r="AP14" s="69" t="s">
        <v>85</v>
      </c>
      <c r="AQ14" s="65"/>
      <c r="AR14" s="65"/>
      <c r="AS14" s="65"/>
      <c r="AT14" s="74"/>
      <c r="AU14" s="65"/>
      <c r="AV14" s="65"/>
      <c r="AW14" s="74"/>
      <c r="AX14" s="65"/>
      <c r="AY14" s="31"/>
      <c r="AZ14" s="27"/>
      <c r="BA14" s="27"/>
      <c r="BB14" s="27"/>
      <c r="BC14" s="27"/>
      <c r="BD14" s="27"/>
      <c r="BE14" s="27"/>
      <c r="BF14" s="27"/>
      <c r="BG14" s="27"/>
      <c r="BH14" s="27"/>
      <c r="BI14" s="100"/>
      <c r="BJ14" s="100"/>
      <c r="BK14" s="100"/>
      <c r="BL14" s="100"/>
      <c r="BM14" s="100"/>
      <c r="BN14" s="100"/>
      <c r="BO14" s="100"/>
      <c r="BP14" s="141"/>
      <c r="BQ14" s="27"/>
      <c r="BS14" s="27"/>
      <c r="BT14" s="27"/>
      <c r="BU14" s="27"/>
      <c r="BV14" s="65"/>
      <c r="BW14" s="65"/>
      <c r="BX14" s="65"/>
      <c r="BY14" s="65"/>
      <c r="BZ14" s="65"/>
      <c r="CA14" s="31" t="s">
        <v>650</v>
      </c>
      <c r="CB14" s="83"/>
      <c r="CC14" s="70"/>
      <c r="CD14" s="85"/>
      <c r="CE14" s="65"/>
      <c r="CF14" s="65"/>
      <c r="CG14" s="65"/>
      <c r="CH14" s="74"/>
      <c r="CI14" s="64"/>
      <c r="CJ14" s="64"/>
      <c r="CK14" s="64"/>
      <c r="CL14" s="64"/>
      <c r="CM14" s="64"/>
      <c r="CN14" s="64"/>
      <c r="CO14" s="64"/>
      <c r="CP14" s="64"/>
      <c r="CT14" s="27"/>
      <c r="CU14" s="27"/>
      <c r="CV14" s="27"/>
      <c r="CW14" s="27"/>
      <c r="CX14" s="27"/>
      <c r="CY14" s="27"/>
      <c r="DB14" s="27"/>
      <c r="DC14" s="270" t="s">
        <v>439</v>
      </c>
      <c r="DD14" s="271"/>
      <c r="DE14" s="282" t="str">
        <f>DC16</f>
        <v>蔭山薫</v>
      </c>
      <c r="DF14" s="278"/>
      <c r="DG14" s="278"/>
      <c r="DH14" s="279"/>
      <c r="DI14" s="277" t="str">
        <f>DC19</f>
        <v>三野英一</v>
      </c>
      <c r="DJ14" s="278"/>
      <c r="DK14" s="278"/>
      <c r="DL14" s="279"/>
      <c r="DM14" s="277" t="str">
        <f>DC22</f>
        <v>石川孝之</v>
      </c>
      <c r="DN14" s="278"/>
      <c r="DO14" s="278"/>
      <c r="DP14" s="279"/>
      <c r="DQ14" s="262" t="s">
        <v>0</v>
      </c>
      <c r="DR14" s="263"/>
      <c r="DS14" s="263"/>
      <c r="DT14" s="264"/>
      <c r="DU14" s="27"/>
      <c r="DV14" s="274" t="s">
        <v>357</v>
      </c>
      <c r="DW14" s="275"/>
      <c r="DX14" s="274" t="s">
        <v>384</v>
      </c>
      <c r="DY14" s="276"/>
      <c r="DZ14" s="275" t="s">
        <v>435</v>
      </c>
      <c r="EA14" s="275"/>
      <c r="EB14" s="276"/>
    </row>
    <row r="15" spans="1:132" ht="9.75" customHeight="1" thickBot="1" thickTop="1">
      <c r="A15" s="151"/>
      <c r="B15" s="173"/>
      <c r="C15" s="29"/>
      <c r="D15" s="174"/>
      <c r="E15" s="1"/>
      <c r="F15" s="175"/>
      <c r="G15" s="29"/>
      <c r="H15" s="29"/>
      <c r="I15" s="29"/>
      <c r="J15" s="29"/>
      <c r="K15" s="29"/>
      <c r="L15" s="29"/>
      <c r="M15" s="29"/>
      <c r="N15" s="183"/>
      <c r="O15" s="29"/>
      <c r="P15" s="29"/>
      <c r="Q15" s="174"/>
      <c r="R15" s="1"/>
      <c r="S15" s="1"/>
      <c r="T15" s="1"/>
      <c r="U15" s="1"/>
      <c r="V15" s="1"/>
      <c r="W15" s="1"/>
      <c r="X15" s="1"/>
      <c r="Y15" s="101"/>
      <c r="Z15" s="101"/>
      <c r="AA15" s="165"/>
      <c r="AB15" s="166"/>
      <c r="AC15" s="166"/>
      <c r="AD15" s="166"/>
      <c r="AE15" s="166"/>
      <c r="AF15" s="166"/>
      <c r="AG15" s="167"/>
      <c r="AH15" s="168"/>
      <c r="AI15" s="152"/>
      <c r="AJ15" s="99"/>
      <c r="AK15" s="307" t="s">
        <v>350</v>
      </c>
      <c r="AL15" s="147" t="s">
        <v>606</v>
      </c>
      <c r="AM15" s="148" t="s">
        <v>615</v>
      </c>
      <c r="AN15" s="134">
        <v>15</v>
      </c>
      <c r="AO15" s="134">
        <v>15</v>
      </c>
      <c r="AP15" s="135"/>
      <c r="AQ15" s="126">
        <v>16</v>
      </c>
      <c r="AR15" s="128">
        <v>15</v>
      </c>
      <c r="AS15" s="128"/>
      <c r="AT15" s="74"/>
      <c r="AU15" s="65"/>
      <c r="AV15" s="65"/>
      <c r="AW15" s="74"/>
      <c r="AX15" s="65"/>
      <c r="AY15" s="31"/>
      <c r="AZ15" s="27"/>
      <c r="BA15" s="27"/>
      <c r="BB15" s="27"/>
      <c r="BC15" s="27"/>
      <c r="BD15" s="27"/>
      <c r="BE15" s="27"/>
      <c r="BF15" s="27"/>
      <c r="BG15" s="27"/>
      <c r="BH15" s="27"/>
      <c r="BI15" s="100"/>
      <c r="BJ15" s="100"/>
      <c r="BK15" s="100"/>
      <c r="BL15" s="100"/>
      <c r="BM15" s="100"/>
      <c r="BN15" s="100"/>
      <c r="BO15" s="100"/>
      <c r="BP15" s="141"/>
      <c r="BQ15" s="27"/>
      <c r="BS15" s="237" t="s">
        <v>310</v>
      </c>
      <c r="BT15" s="147" t="s">
        <v>571</v>
      </c>
      <c r="BU15" s="148" t="s">
        <v>572</v>
      </c>
      <c r="BV15" s="73"/>
      <c r="BW15" s="67"/>
      <c r="BX15" s="67"/>
      <c r="BY15" s="134">
        <v>15</v>
      </c>
      <c r="BZ15" s="185">
        <v>15</v>
      </c>
      <c r="CA15" s="185"/>
      <c r="CB15" s="89"/>
      <c r="CC15" s="65"/>
      <c r="CD15" s="65"/>
      <c r="CE15" s="65"/>
      <c r="CF15" s="65"/>
      <c r="CG15" s="65"/>
      <c r="CH15" s="74"/>
      <c r="CI15" s="64"/>
      <c r="CJ15" s="93" t="s">
        <v>6</v>
      </c>
      <c r="CK15" s="64"/>
      <c r="CL15" s="64"/>
      <c r="CM15" s="64"/>
      <c r="CN15" s="64"/>
      <c r="CO15" s="64"/>
      <c r="CP15" s="64"/>
      <c r="CT15" s="27"/>
      <c r="CU15" s="27"/>
      <c r="CV15" s="27"/>
      <c r="CW15" s="27"/>
      <c r="CX15" s="27"/>
      <c r="CY15" s="27"/>
      <c r="DB15" s="27"/>
      <c r="DC15" s="272"/>
      <c r="DD15" s="273"/>
      <c r="DE15" s="289" t="str">
        <f>DC17</f>
        <v>山本ありさ</v>
      </c>
      <c r="DF15" s="251"/>
      <c r="DG15" s="251"/>
      <c r="DH15" s="240"/>
      <c r="DI15" s="250" t="str">
        <f>DC20</f>
        <v>中野美江</v>
      </c>
      <c r="DJ15" s="251"/>
      <c r="DK15" s="251"/>
      <c r="DL15" s="240"/>
      <c r="DM15" s="250" t="str">
        <f>DC23</f>
        <v>石川千歳</v>
      </c>
      <c r="DN15" s="251"/>
      <c r="DO15" s="251"/>
      <c r="DP15" s="240"/>
      <c r="DQ15" s="259" t="s">
        <v>1</v>
      </c>
      <c r="DR15" s="260"/>
      <c r="DS15" s="260"/>
      <c r="DT15" s="261"/>
      <c r="DU15" s="27"/>
      <c r="DV15" s="111" t="s">
        <v>344</v>
      </c>
      <c r="DW15" s="112" t="s">
        <v>345</v>
      </c>
      <c r="DX15" s="111" t="s">
        <v>346</v>
      </c>
      <c r="DY15" s="113" t="s">
        <v>386</v>
      </c>
      <c r="DZ15" s="112" t="s">
        <v>347</v>
      </c>
      <c r="EA15" s="112" t="s">
        <v>386</v>
      </c>
      <c r="EB15" s="113" t="s">
        <v>348</v>
      </c>
    </row>
    <row r="16" spans="1:132" ht="9.75" customHeight="1" thickBot="1" thickTop="1">
      <c r="A16" s="151"/>
      <c r="B16" s="186"/>
      <c r="C16" s="30"/>
      <c r="D16" s="187"/>
      <c r="E16" s="1"/>
      <c r="F16" s="18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87"/>
      <c r="R16" s="1"/>
      <c r="S16" s="1"/>
      <c r="T16" s="1"/>
      <c r="U16" s="1"/>
      <c r="V16" s="1"/>
      <c r="W16" s="1"/>
      <c r="X16" s="1"/>
      <c r="Y16" s="101"/>
      <c r="Z16" s="101"/>
      <c r="AA16" s="176"/>
      <c r="AB16" s="177"/>
      <c r="AC16" s="177"/>
      <c r="AD16" s="177"/>
      <c r="AE16" s="177"/>
      <c r="AF16" s="177"/>
      <c r="AG16" s="178"/>
      <c r="AH16" s="179"/>
      <c r="AI16" s="152"/>
      <c r="AJ16" s="99"/>
      <c r="AK16" s="307"/>
      <c r="AL16" s="153" t="s">
        <v>607</v>
      </c>
      <c r="AM16" s="154" t="s">
        <v>524</v>
      </c>
      <c r="AN16" s="25"/>
      <c r="AO16" s="25"/>
      <c r="AP16" s="25"/>
      <c r="AQ16" s="25"/>
      <c r="AR16" s="65"/>
      <c r="AS16" s="65" t="s">
        <v>97</v>
      </c>
      <c r="AT16" s="86"/>
      <c r="AU16" s="70"/>
      <c r="AV16" s="70"/>
      <c r="AW16" s="74"/>
      <c r="AX16" s="65"/>
      <c r="AY16" s="31"/>
      <c r="AZ16" s="27"/>
      <c r="BA16" s="27"/>
      <c r="BB16" s="27"/>
      <c r="BC16" s="27"/>
      <c r="BD16" s="27"/>
      <c r="BE16" s="27"/>
      <c r="BF16" s="27"/>
      <c r="BG16" s="27"/>
      <c r="BH16" s="27"/>
      <c r="BI16" s="100"/>
      <c r="BJ16" s="100"/>
      <c r="BK16" s="100"/>
      <c r="BL16" s="100"/>
      <c r="BM16" s="100"/>
      <c r="BN16" s="100"/>
      <c r="BO16" s="100"/>
      <c r="BP16" s="141"/>
      <c r="BQ16" s="27"/>
      <c r="BS16" s="237"/>
      <c r="BT16" s="153" t="s">
        <v>573</v>
      </c>
      <c r="BU16" s="154" t="s">
        <v>572</v>
      </c>
      <c r="BV16" s="25"/>
      <c r="BW16" s="25"/>
      <c r="BX16" s="25"/>
      <c r="BY16" s="65"/>
      <c r="BZ16" s="65"/>
      <c r="CA16" s="65"/>
      <c r="CB16" s="65"/>
      <c r="CC16" s="65"/>
      <c r="CD16" s="65"/>
      <c r="CE16" s="128">
        <v>15</v>
      </c>
      <c r="CF16" s="128">
        <v>17</v>
      </c>
      <c r="CG16" s="128"/>
      <c r="CH16" s="74"/>
      <c r="CI16" s="64"/>
      <c r="CJ16" s="64"/>
      <c r="CK16" s="64"/>
      <c r="CL16" s="64"/>
      <c r="CM16" s="64"/>
      <c r="CN16" s="64"/>
      <c r="CO16" s="64"/>
      <c r="CP16" s="64"/>
      <c r="CT16" s="27"/>
      <c r="CU16" s="27"/>
      <c r="CV16" s="27"/>
      <c r="CW16" s="27"/>
      <c r="CX16" s="27"/>
      <c r="CY16" s="27"/>
      <c r="DB16" s="237"/>
      <c r="DC16" s="4" t="s">
        <v>248</v>
      </c>
      <c r="DD16" s="5" t="s">
        <v>497</v>
      </c>
      <c r="DE16" s="265"/>
      <c r="DF16" s="266"/>
      <c r="DG16" s="266"/>
      <c r="DH16" s="267"/>
      <c r="DI16" s="32">
        <v>13</v>
      </c>
      <c r="DJ16" s="2" t="str">
        <f>IF(DI16="","","-")</f>
        <v>-</v>
      </c>
      <c r="DK16" s="34">
        <v>15</v>
      </c>
      <c r="DL16" s="256" t="str">
        <f>IF(DI16&gt;DK16,IF(DI17&gt;DK17,"○",IF(DI18&gt;DK18,"○","×")),IF(DI17&gt;DK17,IF(DI18&gt;DK18,"○","×"),"×"))</f>
        <v>×</v>
      </c>
      <c r="DM16" s="32">
        <v>15</v>
      </c>
      <c r="DN16" s="6" t="str">
        <f aca="true" t="shared" si="2" ref="DN16:DN21">IF(DM16="","","-")</f>
        <v>-</v>
      </c>
      <c r="DO16" s="40">
        <v>10</v>
      </c>
      <c r="DP16" s="256" t="str">
        <f>IF(DM16&gt;DO16,IF(DM17&gt;DO17,"○",IF(DM18&gt;DO18,"○","×")),IF(DM17&gt;DO17,IF(DM18&gt;DO18,"○","×"),"×"))</f>
        <v>○</v>
      </c>
      <c r="DQ16" s="227" t="s">
        <v>537</v>
      </c>
      <c r="DR16" s="228"/>
      <c r="DS16" s="228"/>
      <c r="DT16" s="229"/>
      <c r="DU16" s="27"/>
      <c r="DV16" s="114"/>
      <c r="DW16" s="80"/>
      <c r="DX16" s="114"/>
      <c r="DY16" s="115"/>
      <c r="DZ16" s="80"/>
      <c r="EA16" s="80"/>
      <c r="EB16" s="115"/>
    </row>
    <row r="17" spans="1:132" ht="9.75" customHeight="1" thickBot="1" thickTop="1">
      <c r="A17" s="151"/>
      <c r="B17" s="317" t="s">
        <v>637</v>
      </c>
      <c r="C17" s="31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01"/>
      <c r="Z17" s="101"/>
      <c r="AA17" s="101"/>
      <c r="AB17" s="101"/>
      <c r="AC17" s="101"/>
      <c r="AD17" s="101"/>
      <c r="AE17" s="101"/>
      <c r="AF17" s="101"/>
      <c r="AG17" s="99"/>
      <c r="AH17" s="99"/>
      <c r="AI17" s="152"/>
      <c r="AJ17" s="99"/>
      <c r="AK17" s="27"/>
      <c r="AL17" s="64"/>
      <c r="AM17" s="64"/>
      <c r="AN17" s="65"/>
      <c r="AO17" s="65"/>
      <c r="AP17" s="65"/>
      <c r="AQ17" s="128">
        <v>14</v>
      </c>
      <c r="AR17" s="128">
        <v>4</v>
      </c>
      <c r="AS17" s="129"/>
      <c r="AT17" s="65"/>
      <c r="AU17" s="65"/>
      <c r="AV17" s="64"/>
      <c r="AW17" s="65"/>
      <c r="AX17" s="65"/>
      <c r="AY17" s="31"/>
      <c r="AZ17" s="27"/>
      <c r="BA17" s="27"/>
      <c r="BB17" s="27"/>
      <c r="BC17" s="283" t="s">
        <v>301</v>
      </c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100"/>
      <c r="BP17" s="141"/>
      <c r="BQ17" s="27"/>
      <c r="BS17" s="27"/>
      <c r="BT17" s="27"/>
      <c r="BU17" s="64"/>
      <c r="BV17" s="64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 t="s">
        <v>645</v>
      </c>
      <c r="CH17" s="86"/>
      <c r="CI17" s="70"/>
      <c r="CJ17" s="79"/>
      <c r="CK17" s="27"/>
      <c r="CL17" s="27"/>
      <c r="CM17" s="27"/>
      <c r="CN17" s="27"/>
      <c r="CO17" s="27"/>
      <c r="CP17" s="27"/>
      <c r="CQ17" s="93" t="s">
        <v>4</v>
      </c>
      <c r="CT17" s="27"/>
      <c r="CU17" s="27"/>
      <c r="CV17" s="27"/>
      <c r="CW17" s="27"/>
      <c r="CX17" s="27"/>
      <c r="CY17" s="27"/>
      <c r="DB17" s="237"/>
      <c r="DC17" s="4" t="s">
        <v>249</v>
      </c>
      <c r="DD17" s="5" t="s">
        <v>497</v>
      </c>
      <c r="DE17" s="268"/>
      <c r="DF17" s="245"/>
      <c r="DG17" s="245"/>
      <c r="DH17" s="246"/>
      <c r="DI17" s="32">
        <v>11</v>
      </c>
      <c r="DJ17" s="2" t="str">
        <f>IF(DI17="","","-")</f>
        <v>-</v>
      </c>
      <c r="DK17" s="35">
        <v>15</v>
      </c>
      <c r="DL17" s="257"/>
      <c r="DM17" s="32">
        <v>15</v>
      </c>
      <c r="DN17" s="2" t="str">
        <f t="shared" si="2"/>
        <v>-</v>
      </c>
      <c r="DO17" s="34">
        <v>12</v>
      </c>
      <c r="DP17" s="257"/>
      <c r="DQ17" s="230"/>
      <c r="DR17" s="231"/>
      <c r="DS17" s="231"/>
      <c r="DT17" s="232"/>
      <c r="DU17" s="27"/>
      <c r="DV17" s="114">
        <f>COUNTIF(DE16:DP18,"○")</f>
        <v>1</v>
      </c>
      <c r="DW17" s="80">
        <f>COUNTIF(DE16:DP18,"×")</f>
        <v>1</v>
      </c>
      <c r="DX17" s="114">
        <f>IF((DE16-DG16)&gt;0,1,0)+IF((DE17-DG17)&gt;0,1,0)+IF((DE18-DG18)&gt;0,1,0)+IF((DI16-DK16)&gt;0,1,0)+IF((DI17-DK17)&gt;0,1,0)+IF((DI18-DK18)&gt;0,1,0)+IF((DM16-DO16)&gt;0,1,0)+IF((DM17-DO17)&gt;0,1,0)+IF((DM18-DO18)&gt;0,1,0)</f>
        <v>2</v>
      </c>
      <c r="DY17" s="115">
        <f>IF((DE16-DG16)&lt;0,1,0)+IF((DE17-DG17)&lt;0,1,0)+IF((DE18-DG18)&lt;0,1,0)+IF((DI16-DK16)&lt;0,1,0)+IF((DI17-DK17)&lt;0,1,0)+IF((DI18-DK18)&lt;0,1,0)+IF((DM16-DO16)&lt;0,1,0)+IF((DM17-DO17)&lt;0,1,0)+IF((DM18-DO18)&lt;0,1,0)</f>
        <v>2</v>
      </c>
      <c r="DZ17" s="80">
        <f>SUM(DE16:DE18,DI16:DI18,DM16:DM18)</f>
        <v>54</v>
      </c>
      <c r="EA17" s="80">
        <f>SUM(DG16:DG18,DK16:DK18,DO16:DO18)</f>
        <v>52</v>
      </c>
      <c r="EB17" s="115">
        <f>DZ17-EA17</f>
        <v>2</v>
      </c>
    </row>
    <row r="18" spans="1:141" ht="9.75" customHeight="1" thickBot="1" thickTop="1">
      <c r="A18" s="151"/>
      <c r="B18" s="318"/>
      <c r="C18" s="318"/>
      <c r="D18" s="1"/>
      <c r="E18" s="1"/>
      <c r="F18" s="1" t="s">
        <v>313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 t="s">
        <v>314</v>
      </c>
      <c r="T18" s="98"/>
      <c r="U18" s="1"/>
      <c r="V18" s="1"/>
      <c r="W18" s="1"/>
      <c r="X18" s="1"/>
      <c r="Y18" s="101"/>
      <c r="Z18" s="101"/>
      <c r="AA18" s="101"/>
      <c r="AB18" s="101"/>
      <c r="AC18" s="101"/>
      <c r="AD18" s="101"/>
      <c r="AE18" s="101"/>
      <c r="AF18" s="101"/>
      <c r="AG18" s="99"/>
      <c r="AH18" s="99"/>
      <c r="AI18" s="152"/>
      <c r="AJ18" s="99"/>
      <c r="AK18" s="307" t="s">
        <v>350</v>
      </c>
      <c r="AL18" s="147" t="s">
        <v>530</v>
      </c>
      <c r="AM18" s="148" t="s">
        <v>531</v>
      </c>
      <c r="AN18" s="73"/>
      <c r="AO18" s="67"/>
      <c r="AP18" s="67"/>
      <c r="AQ18" s="67"/>
      <c r="AR18" s="70"/>
      <c r="AS18" s="85"/>
      <c r="AT18" s="65"/>
      <c r="AU18" s="65"/>
      <c r="AV18" s="65"/>
      <c r="AW18" s="65"/>
      <c r="AX18" s="65"/>
      <c r="AY18" s="31"/>
      <c r="AZ18" s="75"/>
      <c r="BA18" s="27"/>
      <c r="BB18" s="27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100"/>
      <c r="BP18" s="141"/>
      <c r="BQ18" s="27"/>
      <c r="BS18" s="237" t="s">
        <v>315</v>
      </c>
      <c r="BT18" s="147" t="s">
        <v>574</v>
      </c>
      <c r="BU18" s="148" t="s">
        <v>2</v>
      </c>
      <c r="BV18" s="73"/>
      <c r="BW18" s="67"/>
      <c r="BX18" s="67"/>
      <c r="BY18" s="70"/>
      <c r="BZ18" s="70"/>
      <c r="CA18" s="70"/>
      <c r="CB18" s="65"/>
      <c r="CC18" s="65"/>
      <c r="CD18" s="65"/>
      <c r="CE18" s="128">
        <v>10</v>
      </c>
      <c r="CF18" s="128">
        <v>15</v>
      </c>
      <c r="CG18" s="129"/>
      <c r="CH18" s="65"/>
      <c r="CI18" s="65"/>
      <c r="CJ18" s="75"/>
      <c r="CK18" s="76"/>
      <c r="CL18" s="27"/>
      <c r="CM18" s="27"/>
      <c r="CN18" s="27"/>
      <c r="CO18" s="27"/>
      <c r="CP18" s="27"/>
      <c r="CT18" s="27"/>
      <c r="CU18" s="27"/>
      <c r="CV18" s="27"/>
      <c r="CW18" s="27"/>
      <c r="CX18" s="27"/>
      <c r="CY18" s="27"/>
      <c r="DB18" s="237"/>
      <c r="DC18" s="7"/>
      <c r="DD18" s="8" t="s">
        <v>45</v>
      </c>
      <c r="DE18" s="269"/>
      <c r="DF18" s="254"/>
      <c r="DG18" s="254"/>
      <c r="DH18" s="255"/>
      <c r="DI18" s="33"/>
      <c r="DJ18" s="2">
        <f>IF(DI18="","","-")</f>
      </c>
      <c r="DK18" s="36"/>
      <c r="DL18" s="258"/>
      <c r="DM18" s="37"/>
      <c r="DN18" s="9">
        <f t="shared" si="2"/>
      </c>
      <c r="DO18" s="36"/>
      <c r="DP18" s="258"/>
      <c r="DQ18" s="233" t="s">
        <v>536</v>
      </c>
      <c r="DR18" s="234"/>
      <c r="DS18" s="235" t="s">
        <v>536</v>
      </c>
      <c r="DT18" s="236"/>
      <c r="DU18" s="27"/>
      <c r="DV18" s="114"/>
      <c r="DW18" s="80"/>
      <c r="DX18" s="114"/>
      <c r="DY18" s="115"/>
      <c r="DZ18" s="80"/>
      <c r="EA18" s="80"/>
      <c r="EB18" s="115"/>
      <c r="EH18" s="219" t="s">
        <v>75</v>
      </c>
      <c r="EI18" s="219"/>
      <c r="EJ18" s="219"/>
      <c r="EK18" s="219"/>
    </row>
    <row r="19" spans="1:141" ht="9.75" customHeight="1" thickTop="1">
      <c r="A19" s="151"/>
      <c r="B19" s="157" t="str">
        <f>T107</f>
        <v>龍田克彦</v>
      </c>
      <c r="C19" s="158" t="str">
        <f>Z107</f>
        <v>若草倶楽部</v>
      </c>
      <c r="D19" s="1"/>
      <c r="E19" s="1"/>
      <c r="F19" s="225" t="str">
        <f>T114</f>
        <v>鶴身和也</v>
      </c>
      <c r="G19" s="221"/>
      <c r="H19" s="221"/>
      <c r="I19" s="221"/>
      <c r="J19" s="221"/>
      <c r="K19" s="221"/>
      <c r="L19" s="221" t="str">
        <f>Z114</f>
        <v>津田ｸﾗﾌﾞ</v>
      </c>
      <c r="M19" s="221"/>
      <c r="N19" s="221"/>
      <c r="O19" s="221"/>
      <c r="P19" s="222"/>
      <c r="Q19" s="1"/>
      <c r="R19" s="1"/>
      <c r="S19" s="313" t="s">
        <v>387</v>
      </c>
      <c r="T19" s="314"/>
      <c r="U19" s="314"/>
      <c r="V19" s="314"/>
      <c r="W19" s="314"/>
      <c r="X19" s="314"/>
      <c r="Y19" s="314"/>
      <c r="Z19" s="315"/>
      <c r="AA19" s="159"/>
      <c r="AB19" s="160"/>
      <c r="AC19" s="160"/>
      <c r="AD19" s="160"/>
      <c r="AE19" s="160"/>
      <c r="AF19" s="160"/>
      <c r="AG19" s="161"/>
      <c r="AH19" s="162"/>
      <c r="AI19" s="152"/>
      <c r="AJ19" s="99"/>
      <c r="AK19" s="307"/>
      <c r="AL19" s="153" t="s">
        <v>532</v>
      </c>
      <c r="AM19" s="154" t="s">
        <v>533</v>
      </c>
      <c r="AN19" s="25"/>
      <c r="AO19" s="25"/>
      <c r="AP19" s="25"/>
      <c r="AQ19" s="25"/>
      <c r="AR19" s="65"/>
      <c r="AS19" s="65"/>
      <c r="AT19" s="65"/>
      <c r="AU19" s="65"/>
      <c r="AV19" s="65"/>
      <c r="AW19" s="128">
        <v>15</v>
      </c>
      <c r="AX19" s="128">
        <v>9</v>
      </c>
      <c r="AY19" s="129">
        <v>10</v>
      </c>
      <c r="AZ19" s="75"/>
      <c r="BA19" s="27"/>
      <c r="BB19" s="27"/>
      <c r="BC19" s="284" t="s">
        <v>16</v>
      </c>
      <c r="BD19" s="285"/>
      <c r="BE19" s="285"/>
      <c r="BF19" s="285"/>
      <c r="BG19" s="285"/>
      <c r="BH19" s="285"/>
      <c r="BI19" s="285" t="s">
        <v>605</v>
      </c>
      <c r="BJ19" s="285"/>
      <c r="BK19" s="285"/>
      <c r="BL19" s="285"/>
      <c r="BM19" s="285"/>
      <c r="BN19" s="308"/>
      <c r="BO19" s="100"/>
      <c r="BP19" s="141"/>
      <c r="BQ19" s="27"/>
      <c r="BS19" s="237"/>
      <c r="BT19" s="153" t="s">
        <v>575</v>
      </c>
      <c r="BU19" s="154" t="s">
        <v>2</v>
      </c>
      <c r="BV19" s="25"/>
      <c r="BW19" s="25"/>
      <c r="BX19" s="25"/>
      <c r="BY19" s="128">
        <v>15</v>
      </c>
      <c r="BZ19" s="128">
        <v>15</v>
      </c>
      <c r="CA19" s="129">
        <v>12</v>
      </c>
      <c r="CB19" s="65"/>
      <c r="CC19" s="65"/>
      <c r="CD19" s="65"/>
      <c r="CE19" s="65"/>
      <c r="CF19" s="65"/>
      <c r="CG19" s="31"/>
      <c r="CH19" s="65"/>
      <c r="CI19" s="65"/>
      <c r="CJ19" s="75"/>
      <c r="CK19" s="76"/>
      <c r="CL19" s="27"/>
      <c r="CM19" s="27"/>
      <c r="CN19" s="27"/>
      <c r="CO19" s="27"/>
      <c r="CP19" s="27"/>
      <c r="CT19" s="27"/>
      <c r="CU19" s="27"/>
      <c r="CV19" s="27"/>
      <c r="CW19" s="27"/>
      <c r="CX19" s="27"/>
      <c r="CY19" s="27"/>
      <c r="DB19" s="237"/>
      <c r="DC19" s="4" t="s">
        <v>56</v>
      </c>
      <c r="DD19" s="10" t="s">
        <v>572</v>
      </c>
      <c r="DE19" s="11">
        <f>IF(DK16="","",DK16)</f>
        <v>15</v>
      </c>
      <c r="DF19" s="2" t="str">
        <f aca="true" t="shared" si="3" ref="DF19:DF24">IF(DE19="","","-")</f>
        <v>-</v>
      </c>
      <c r="DG19" s="5">
        <f>IF(DI16="","",DI16)</f>
        <v>13</v>
      </c>
      <c r="DH19" s="238" t="str">
        <f>IF(DL16="","",IF(DL16="○","×",IF(DL16="×","○")))</f>
        <v>○</v>
      </c>
      <c r="DI19" s="241"/>
      <c r="DJ19" s="242"/>
      <c r="DK19" s="242"/>
      <c r="DL19" s="243"/>
      <c r="DM19" s="38">
        <v>15</v>
      </c>
      <c r="DN19" s="2" t="str">
        <f t="shared" si="2"/>
        <v>-</v>
      </c>
      <c r="DO19" s="34">
        <v>5</v>
      </c>
      <c r="DP19" s="256" t="str">
        <f>IF(DM19&gt;DO19,IF(DM20&gt;DO20,"○",IF(DM21&gt;DO21,"○","×")),IF(DM20&gt;DO20,IF(DM21&gt;DO21,"○","×"),"×"))</f>
        <v>○</v>
      </c>
      <c r="DQ19" s="227" t="s">
        <v>536</v>
      </c>
      <c r="DR19" s="228"/>
      <c r="DS19" s="228"/>
      <c r="DT19" s="229"/>
      <c r="DU19" s="27"/>
      <c r="DV19" s="116"/>
      <c r="DW19" s="117"/>
      <c r="DX19" s="116"/>
      <c r="DY19" s="118"/>
      <c r="DZ19" s="117"/>
      <c r="EA19" s="117"/>
      <c r="EB19" s="118"/>
      <c r="EH19" s="219"/>
      <c r="EI19" s="219"/>
      <c r="EJ19" s="219"/>
      <c r="EK19" s="219"/>
    </row>
    <row r="20" spans="1:142" ht="9.75" customHeight="1" thickBot="1">
      <c r="A20" s="151"/>
      <c r="B20" s="104" t="str">
        <f>T109</f>
        <v>藤井早苗</v>
      </c>
      <c r="C20" s="105" t="str">
        <f>Z109</f>
        <v>若草倶楽部</v>
      </c>
      <c r="D20" s="1"/>
      <c r="E20" s="1"/>
      <c r="F20" s="226" t="str">
        <f>T116</f>
        <v>大生ひとみ</v>
      </c>
      <c r="G20" s="223"/>
      <c r="H20" s="223"/>
      <c r="I20" s="223"/>
      <c r="J20" s="223"/>
      <c r="K20" s="223"/>
      <c r="L20" s="223" t="str">
        <f>Z116</f>
        <v>志度ｸﾗﾌﾞ</v>
      </c>
      <c r="M20" s="223"/>
      <c r="N20" s="223"/>
      <c r="O20" s="223"/>
      <c r="P20" s="224"/>
      <c r="Q20" s="1"/>
      <c r="R20" s="1"/>
      <c r="S20" s="310" t="s">
        <v>389</v>
      </c>
      <c r="T20" s="311"/>
      <c r="U20" s="311"/>
      <c r="V20" s="311"/>
      <c r="W20" s="311"/>
      <c r="X20" s="311"/>
      <c r="Y20" s="311"/>
      <c r="Z20" s="312"/>
      <c r="AA20" s="165"/>
      <c r="AB20" s="166"/>
      <c r="AC20" s="166"/>
      <c r="AD20" s="166"/>
      <c r="AE20" s="166"/>
      <c r="AF20" s="166"/>
      <c r="AG20" s="167"/>
      <c r="AH20" s="168"/>
      <c r="AI20" s="152"/>
      <c r="AJ20" s="99"/>
      <c r="AK20" s="27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31" t="s">
        <v>90</v>
      </c>
      <c r="AZ20" s="82"/>
      <c r="BA20" s="79"/>
      <c r="BB20" s="81"/>
      <c r="BC20" s="286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309"/>
      <c r="BO20" s="100"/>
      <c r="BP20" s="141"/>
      <c r="BQ20" s="27"/>
      <c r="BS20" s="27"/>
      <c r="BT20" s="27"/>
      <c r="BU20" s="64"/>
      <c r="BV20" s="65"/>
      <c r="BW20" s="65"/>
      <c r="BX20" s="65"/>
      <c r="BY20" s="25"/>
      <c r="BZ20" s="65"/>
      <c r="CA20" s="31"/>
      <c r="CB20" s="83"/>
      <c r="CC20" s="70"/>
      <c r="CD20" s="70"/>
      <c r="CE20" s="65"/>
      <c r="CF20" s="65"/>
      <c r="CG20" s="31"/>
      <c r="CH20" s="65"/>
      <c r="CI20" s="65"/>
      <c r="CJ20" s="75"/>
      <c r="CK20" s="76"/>
      <c r="CL20" s="27"/>
      <c r="CM20" s="27"/>
      <c r="CN20" s="27"/>
      <c r="CO20" s="27"/>
      <c r="CP20" s="27"/>
      <c r="CT20" s="27"/>
      <c r="CU20" s="27"/>
      <c r="CV20" s="27"/>
      <c r="CW20" s="27"/>
      <c r="CX20" s="27"/>
      <c r="CY20" s="27"/>
      <c r="DB20" s="237"/>
      <c r="DC20" s="4" t="s">
        <v>57</v>
      </c>
      <c r="DD20" s="5" t="s">
        <v>59</v>
      </c>
      <c r="DE20" s="12">
        <f>IF(DK17="","",DK17)</f>
        <v>15</v>
      </c>
      <c r="DF20" s="2" t="str">
        <f t="shared" si="3"/>
        <v>-</v>
      </c>
      <c r="DG20" s="5">
        <f>IF(DI17="","",DI17)</f>
        <v>11</v>
      </c>
      <c r="DH20" s="239"/>
      <c r="DI20" s="244"/>
      <c r="DJ20" s="245"/>
      <c r="DK20" s="245"/>
      <c r="DL20" s="246"/>
      <c r="DM20" s="38">
        <v>15</v>
      </c>
      <c r="DN20" s="2" t="str">
        <f t="shared" si="2"/>
        <v>-</v>
      </c>
      <c r="DO20" s="34">
        <v>6</v>
      </c>
      <c r="DP20" s="257"/>
      <c r="DQ20" s="230"/>
      <c r="DR20" s="231"/>
      <c r="DS20" s="231"/>
      <c r="DT20" s="232"/>
      <c r="DU20" s="27"/>
      <c r="DV20" s="114">
        <f>COUNTIF(DE19:DP21,"○")</f>
        <v>2</v>
      </c>
      <c r="DW20" s="80">
        <f>COUNTIF(DE19:DP21,"×")</f>
        <v>0</v>
      </c>
      <c r="DX20" s="114">
        <f>IF((DK16-DI16)&gt;0,1,0)+IF((DK17-DI17)&gt;0,1,0)+IF((DK18-DI18)&gt;0,1,0)+IF((DI19-DK19)&gt;0,1,0)+IF((DI20-DK20)&gt;0,1,0)+IF((DI21-DK21)&gt;0,1,0)+IF((DM19-DO19)&gt;0,1,0)+IF((DM20-DO20)&gt;0,1,0)+IF((DM21-DO21)&gt;0,1,0)</f>
        <v>4</v>
      </c>
      <c r="DY20" s="115">
        <f>IF((DK16-DI16)&lt;0,1,0)+IF((DK17-DI17)&lt;0,1,0)+IF((DK18-DI18)&lt;0,1,0)+IF((DI19-DK19)&lt;0,1,0)+IF((DI20-DK20)&lt;0,1,0)+IF((DI21-DK21)&lt;0,1,0)+IF((DM19-DO19)&lt;0,1,0)+IF((DM20-DO20)&lt;0,1,0)+IF((DM21-DO21)&lt;0,1,0)</f>
        <v>0</v>
      </c>
      <c r="DZ20" s="80">
        <f>SUM(DE19:DE21,DI19:DI21,DM19:DM21)</f>
        <v>60</v>
      </c>
      <c r="EA20" s="80">
        <f>SUM(DG19:DG21,DK19:DK21,DO19:DO21)</f>
        <v>35</v>
      </c>
      <c r="EB20" s="115">
        <f>DZ20-EA20</f>
        <v>25</v>
      </c>
      <c r="EH20" s="219" t="s">
        <v>76</v>
      </c>
      <c r="EI20" s="219"/>
      <c r="EJ20" s="219"/>
      <c r="EK20" s="219"/>
      <c r="EL20" s="219"/>
    </row>
    <row r="21" spans="1:142" ht="9.75" customHeight="1" thickBot="1" thickTop="1">
      <c r="A21" s="151"/>
      <c r="B21" s="169"/>
      <c r="C21" s="28"/>
      <c r="D21" s="170"/>
      <c r="E21" s="1"/>
      <c r="F21" s="171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70"/>
      <c r="R21" s="1"/>
      <c r="S21" s="1"/>
      <c r="T21" s="1"/>
      <c r="U21" s="1"/>
      <c r="V21" s="1"/>
      <c r="W21" s="1"/>
      <c r="X21" s="1"/>
      <c r="Y21" s="101"/>
      <c r="Z21" s="101"/>
      <c r="AA21" s="165"/>
      <c r="AB21" s="166"/>
      <c r="AC21" s="166"/>
      <c r="AD21" s="166"/>
      <c r="AE21" s="166"/>
      <c r="AF21" s="166"/>
      <c r="AG21" s="167"/>
      <c r="AH21" s="168"/>
      <c r="AI21" s="152"/>
      <c r="AJ21" s="99"/>
      <c r="AK21" s="307" t="s">
        <v>350</v>
      </c>
      <c r="AL21" s="147" t="s">
        <v>602</v>
      </c>
      <c r="AM21" s="148" t="s">
        <v>604</v>
      </c>
      <c r="AN21" s="73"/>
      <c r="AO21" s="67"/>
      <c r="AP21" s="67"/>
      <c r="AQ21" s="67"/>
      <c r="AR21" s="70"/>
      <c r="AS21" s="70"/>
      <c r="AT21" s="64"/>
      <c r="AU21" s="64"/>
      <c r="AV21" s="64"/>
      <c r="AW21" s="128">
        <v>9</v>
      </c>
      <c r="AX21" s="128">
        <v>15</v>
      </c>
      <c r="AY21" s="128">
        <v>15</v>
      </c>
      <c r="AZ21" s="76"/>
      <c r="BA21" s="75"/>
      <c r="BB21" s="77"/>
      <c r="BC21" s="284" t="s">
        <v>18</v>
      </c>
      <c r="BD21" s="285"/>
      <c r="BE21" s="285"/>
      <c r="BF21" s="285"/>
      <c r="BG21" s="285"/>
      <c r="BH21" s="285"/>
      <c r="BI21" s="285" t="s">
        <v>605</v>
      </c>
      <c r="BJ21" s="285"/>
      <c r="BK21" s="285"/>
      <c r="BL21" s="285"/>
      <c r="BM21" s="285"/>
      <c r="BN21" s="308"/>
      <c r="BO21" s="100"/>
      <c r="BP21" s="141"/>
      <c r="BQ21" s="27"/>
      <c r="BS21" s="237" t="s">
        <v>311</v>
      </c>
      <c r="BT21" s="147" t="s">
        <v>555</v>
      </c>
      <c r="BU21" s="148" t="s">
        <v>556</v>
      </c>
      <c r="BV21" s="73"/>
      <c r="BW21" s="67"/>
      <c r="BX21" s="67"/>
      <c r="BY21" s="65"/>
      <c r="BZ21" s="65"/>
      <c r="CA21" s="65" t="s">
        <v>95</v>
      </c>
      <c r="CB21" s="89"/>
      <c r="CC21" s="65"/>
      <c r="CD21" s="31"/>
      <c r="CE21" s="65"/>
      <c r="CF21" s="65"/>
      <c r="CG21" s="31"/>
      <c r="CH21" s="65"/>
      <c r="CI21" s="65"/>
      <c r="CJ21" s="75"/>
      <c r="CK21" s="76"/>
      <c r="CL21" s="27"/>
      <c r="CM21" s="27"/>
      <c r="CN21" s="27"/>
      <c r="CO21" s="27"/>
      <c r="CP21" s="27"/>
      <c r="CW21" s="27"/>
      <c r="CX21" s="27"/>
      <c r="CY21" s="27"/>
      <c r="DB21" s="237"/>
      <c r="DC21" s="7"/>
      <c r="DD21" s="13" t="s">
        <v>103</v>
      </c>
      <c r="DE21" s="7">
        <f>IF(DK18="","",DK18)</f>
      </c>
      <c r="DF21" s="2">
        <f t="shared" si="3"/>
      </c>
      <c r="DG21" s="13">
        <f>IF(DI18="","",DI18)</f>
      </c>
      <c r="DH21" s="252"/>
      <c r="DI21" s="253"/>
      <c r="DJ21" s="254"/>
      <c r="DK21" s="254"/>
      <c r="DL21" s="255"/>
      <c r="DM21" s="39"/>
      <c r="DN21" s="2">
        <f t="shared" si="2"/>
      </c>
      <c r="DO21" s="41"/>
      <c r="DP21" s="258"/>
      <c r="DQ21" s="233" t="s">
        <v>537</v>
      </c>
      <c r="DR21" s="234"/>
      <c r="DS21" s="235" t="s">
        <v>538</v>
      </c>
      <c r="DT21" s="236"/>
      <c r="DU21" s="27"/>
      <c r="DV21" s="119"/>
      <c r="DW21" s="120"/>
      <c r="DX21" s="119"/>
      <c r="DY21" s="121"/>
      <c r="DZ21" s="120"/>
      <c r="EA21" s="120"/>
      <c r="EB21" s="121"/>
      <c r="EH21" s="219"/>
      <c r="EI21" s="219"/>
      <c r="EJ21" s="219"/>
      <c r="EK21" s="219"/>
      <c r="EL21" s="219"/>
    </row>
    <row r="22" spans="1:143" ht="9.75" customHeight="1" thickTop="1">
      <c r="A22" s="151"/>
      <c r="B22" s="173"/>
      <c r="C22" s="180"/>
      <c r="D22" s="174"/>
      <c r="E22" s="1"/>
      <c r="F22" s="175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174"/>
      <c r="R22" s="1"/>
      <c r="S22" s="1"/>
      <c r="T22" s="1"/>
      <c r="U22" s="1"/>
      <c r="V22" s="1"/>
      <c r="W22" s="1"/>
      <c r="X22" s="1"/>
      <c r="Y22" s="101"/>
      <c r="Z22" s="101"/>
      <c r="AA22" s="165"/>
      <c r="AB22" s="166"/>
      <c r="AC22" s="166"/>
      <c r="AD22" s="166"/>
      <c r="AE22" s="166"/>
      <c r="AF22" s="166"/>
      <c r="AG22" s="167"/>
      <c r="AH22" s="168"/>
      <c r="AI22" s="152"/>
      <c r="AJ22" s="99"/>
      <c r="AK22" s="307"/>
      <c r="AL22" s="153" t="s">
        <v>603</v>
      </c>
      <c r="AM22" s="154" t="s">
        <v>521</v>
      </c>
      <c r="AN22" s="25"/>
      <c r="AO22" s="25"/>
      <c r="AP22" s="25"/>
      <c r="AQ22" s="25"/>
      <c r="AR22" s="25"/>
      <c r="AS22" s="25"/>
      <c r="AT22" s="62"/>
      <c r="AU22" s="25"/>
      <c r="AV22" s="63"/>
      <c r="AW22" s="25"/>
      <c r="AX22" s="65"/>
      <c r="AY22" s="65"/>
      <c r="AZ22" s="76"/>
      <c r="BA22" s="27"/>
      <c r="BB22" s="27"/>
      <c r="BC22" s="286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309"/>
      <c r="BO22" s="100"/>
      <c r="BP22" s="141"/>
      <c r="BQ22" s="27"/>
      <c r="BS22" s="237"/>
      <c r="BT22" s="153" t="s">
        <v>557</v>
      </c>
      <c r="BU22" s="154" t="s">
        <v>556</v>
      </c>
      <c r="BV22" s="126">
        <v>15</v>
      </c>
      <c r="BW22" s="126">
        <v>13</v>
      </c>
      <c r="BX22" s="126">
        <v>15</v>
      </c>
      <c r="BY22" s="74"/>
      <c r="BZ22" s="65"/>
      <c r="CA22" s="65"/>
      <c r="CB22" s="74"/>
      <c r="CC22" s="65"/>
      <c r="CD22" s="31"/>
      <c r="CE22" s="65"/>
      <c r="CF22" s="65"/>
      <c r="CG22" s="31"/>
      <c r="CH22" s="65"/>
      <c r="CI22" s="65"/>
      <c r="CJ22" s="75"/>
      <c r="CK22" s="76"/>
      <c r="CL22" s="27"/>
      <c r="CM22" s="27"/>
      <c r="CN22" s="27"/>
      <c r="CO22" s="27"/>
      <c r="CP22" s="27"/>
      <c r="CW22" s="27"/>
      <c r="CX22" s="27"/>
      <c r="CY22" s="27"/>
      <c r="DB22" s="237"/>
      <c r="DC22" s="12" t="s">
        <v>250</v>
      </c>
      <c r="DD22" s="5" t="s">
        <v>251</v>
      </c>
      <c r="DE22" s="12">
        <f>IF(DO16="","",DO16)</f>
        <v>10</v>
      </c>
      <c r="DF22" s="16" t="str">
        <f t="shared" si="3"/>
        <v>-</v>
      </c>
      <c r="DG22" s="5">
        <f>IF(DM16="","",DM16)</f>
        <v>15</v>
      </c>
      <c r="DH22" s="238" t="str">
        <f>IF(DP16="","",IF(DP16="○","×",IF(DP16="×","○")))</f>
        <v>×</v>
      </c>
      <c r="DI22" s="17">
        <f>IF(DO19="","",DO19)</f>
        <v>5</v>
      </c>
      <c r="DJ22" s="2" t="str">
        <f>IF(DI22="","","-")</f>
        <v>-</v>
      </c>
      <c r="DK22" s="5">
        <f>IF(DM19="","",DM19)</f>
        <v>15</v>
      </c>
      <c r="DL22" s="238" t="str">
        <f>IF(DP19="","",IF(DP19="○","×",IF(DP19="×","○")))</f>
        <v>×</v>
      </c>
      <c r="DM22" s="241"/>
      <c r="DN22" s="242"/>
      <c r="DO22" s="242"/>
      <c r="DP22" s="243"/>
      <c r="DQ22" s="227" t="s">
        <v>539</v>
      </c>
      <c r="DR22" s="228"/>
      <c r="DS22" s="228"/>
      <c r="DT22" s="229"/>
      <c r="DU22" s="27"/>
      <c r="DV22" s="114"/>
      <c r="DW22" s="80"/>
      <c r="DX22" s="114"/>
      <c r="DY22" s="115"/>
      <c r="DZ22" s="80"/>
      <c r="EA22" s="80"/>
      <c r="EB22" s="115"/>
      <c r="EH22" s="220" t="s">
        <v>79</v>
      </c>
      <c r="EI22" s="220"/>
      <c r="EJ22" s="220"/>
      <c r="EK22" s="220"/>
      <c r="EL22" s="220"/>
      <c r="EM22" s="220"/>
    </row>
    <row r="23" spans="1:143" ht="9.75" customHeight="1" thickBot="1">
      <c r="A23" s="151"/>
      <c r="B23" s="173"/>
      <c r="C23" s="29"/>
      <c r="D23" s="174"/>
      <c r="E23" s="1"/>
      <c r="F23" s="17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174"/>
      <c r="R23" s="1"/>
      <c r="S23" s="1"/>
      <c r="T23" s="1"/>
      <c r="U23" s="1"/>
      <c r="V23" s="1"/>
      <c r="W23" s="1"/>
      <c r="X23" s="1"/>
      <c r="Y23" s="101"/>
      <c r="Z23" s="101"/>
      <c r="AA23" s="165"/>
      <c r="AB23" s="166"/>
      <c r="AC23" s="166"/>
      <c r="AD23" s="166"/>
      <c r="AE23" s="166"/>
      <c r="AF23" s="166"/>
      <c r="AG23" s="167"/>
      <c r="AH23" s="168"/>
      <c r="AI23" s="152"/>
      <c r="AJ23" s="99"/>
      <c r="AK23" s="27"/>
      <c r="AL23" s="65"/>
      <c r="AM23" s="65"/>
      <c r="AN23" s="65"/>
      <c r="AO23" s="65"/>
      <c r="AP23" s="65"/>
      <c r="AQ23" s="128">
        <v>20</v>
      </c>
      <c r="AR23" s="126">
        <v>15</v>
      </c>
      <c r="AS23" s="126"/>
      <c r="AT23" s="66"/>
      <c r="AU23" s="67"/>
      <c r="AV23" s="67"/>
      <c r="AW23" s="25"/>
      <c r="AX23" s="65"/>
      <c r="AY23" s="65"/>
      <c r="AZ23" s="76"/>
      <c r="BA23" s="27"/>
      <c r="BB23" s="27"/>
      <c r="BC23" s="288" t="s">
        <v>358</v>
      </c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100"/>
      <c r="BP23" s="141"/>
      <c r="BQ23" s="27"/>
      <c r="BS23" s="27"/>
      <c r="BT23" s="27"/>
      <c r="BU23" s="27"/>
      <c r="BV23" s="65"/>
      <c r="BW23" s="65"/>
      <c r="BX23" s="65" t="s">
        <v>94</v>
      </c>
      <c r="BY23" s="190">
        <v>10</v>
      </c>
      <c r="BZ23" s="185">
        <v>17</v>
      </c>
      <c r="CA23" s="185">
        <v>15</v>
      </c>
      <c r="CB23" s="74"/>
      <c r="CC23" s="65"/>
      <c r="CD23" s="31"/>
      <c r="CE23" s="65"/>
      <c r="CF23" s="65"/>
      <c r="CG23" s="31"/>
      <c r="CH23" s="65"/>
      <c r="CI23" s="65"/>
      <c r="CJ23" s="75"/>
      <c r="CK23" s="76"/>
      <c r="CL23" s="27"/>
      <c r="CM23" s="27"/>
      <c r="CN23" s="27"/>
      <c r="CO23" s="27"/>
      <c r="CP23" s="27"/>
      <c r="CW23" s="27"/>
      <c r="CX23" s="27"/>
      <c r="CY23" s="27"/>
      <c r="DB23" s="237"/>
      <c r="DC23" s="12" t="s">
        <v>252</v>
      </c>
      <c r="DD23" s="5" t="s">
        <v>251</v>
      </c>
      <c r="DE23" s="12">
        <f>IF(DO17="","",DO17)</f>
        <v>12</v>
      </c>
      <c r="DF23" s="2" t="str">
        <f t="shared" si="3"/>
        <v>-</v>
      </c>
      <c r="DG23" s="5">
        <f>IF(DM17="","",DM17)</f>
        <v>15</v>
      </c>
      <c r="DH23" s="239"/>
      <c r="DI23" s="17">
        <f>IF(DO20="","",DO20)</f>
        <v>6</v>
      </c>
      <c r="DJ23" s="2" t="str">
        <f>IF(DI23="","","-")</f>
        <v>-</v>
      </c>
      <c r="DK23" s="5">
        <f>IF(DM20="","",DM20)</f>
        <v>15</v>
      </c>
      <c r="DL23" s="239"/>
      <c r="DM23" s="244"/>
      <c r="DN23" s="245"/>
      <c r="DO23" s="245"/>
      <c r="DP23" s="246"/>
      <c r="DQ23" s="230"/>
      <c r="DR23" s="231"/>
      <c r="DS23" s="231"/>
      <c r="DT23" s="232"/>
      <c r="DU23" s="27"/>
      <c r="DV23" s="114">
        <f>COUNTIF(DE22:DP24,"○")</f>
        <v>0</v>
      </c>
      <c r="DW23" s="80">
        <f>COUNTIF(DE22:DP24,"×")</f>
        <v>2</v>
      </c>
      <c r="DX23" s="114">
        <f>IF((DO16-DM16)&gt;0,1,0)+IF((DO17-DM17)&gt;0,1,0)+IF((DO18-DM18)&gt;0,1,0)+IF((DO19-DM19)&gt;0,1,0)+IF((DO20-DM20)&gt;0,1,0)+IF((DO21-DM21)&gt;0,1,0)+IF((DM22-DO22)&gt;0,1,0)+IF((DM23-DO23)&gt;0,1,0)+IF((DM24-DO24)&gt;0,1,0)</f>
        <v>0</v>
      </c>
      <c r="DY23" s="115">
        <f>IF((DO16-DM16)&lt;0,1,0)+IF((DO17-DM17)&lt;0,1,0)+IF((DO18-DM18)&lt;0,1,0)+IF((DO19-DM19)&lt;0,1,0)+IF((DO20-DM20)&lt;0,1,0)+IF((DO21-DM21)&lt;0,1,0)+IF((DM22-DO22)&lt;0,1,0)+IF((DM23-DO23)&lt;0,1,0)+IF((DM24-DO24)&lt;0,1,0)</f>
        <v>4</v>
      </c>
      <c r="DZ23" s="80">
        <f>SUM(DE22:DE24,DI22:DI24,DM22:DM24)</f>
        <v>33</v>
      </c>
      <c r="EA23" s="80">
        <f>SUM(DG22:DG24,DK22:DK24,DO22:DO24)</f>
        <v>60</v>
      </c>
      <c r="EB23" s="115">
        <f>DZ23-EA23</f>
        <v>-27</v>
      </c>
      <c r="EH23" s="220"/>
      <c r="EI23" s="220"/>
      <c r="EJ23" s="220"/>
      <c r="EK23" s="220"/>
      <c r="EL23" s="220"/>
      <c r="EM23" s="220"/>
    </row>
    <row r="24" spans="1:143" ht="9.75" customHeight="1" thickBot="1" thickTop="1">
      <c r="A24" s="151"/>
      <c r="B24" s="173"/>
      <c r="C24" s="29"/>
      <c r="D24" s="174"/>
      <c r="E24" s="1"/>
      <c r="F24" s="175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174"/>
      <c r="R24" s="1"/>
      <c r="S24" s="1" t="s">
        <v>314</v>
      </c>
      <c r="T24" s="1"/>
      <c r="U24" s="1"/>
      <c r="V24" s="1"/>
      <c r="W24" s="1"/>
      <c r="X24" s="1"/>
      <c r="Y24" s="101"/>
      <c r="Z24" s="101"/>
      <c r="AA24" s="176"/>
      <c r="AB24" s="177"/>
      <c r="AC24" s="177"/>
      <c r="AD24" s="177"/>
      <c r="AE24" s="177"/>
      <c r="AF24" s="177"/>
      <c r="AG24" s="178"/>
      <c r="AH24" s="179"/>
      <c r="AI24" s="152"/>
      <c r="AJ24" s="99"/>
      <c r="AK24" s="307" t="s">
        <v>361</v>
      </c>
      <c r="AL24" s="147" t="s">
        <v>509</v>
      </c>
      <c r="AM24" s="148" t="s">
        <v>510</v>
      </c>
      <c r="AN24" s="25"/>
      <c r="AO24" s="25"/>
      <c r="AP24" s="25"/>
      <c r="AQ24" s="25"/>
      <c r="AR24" s="25"/>
      <c r="AS24" s="68" t="s">
        <v>84</v>
      </c>
      <c r="AT24" s="25"/>
      <c r="AU24" s="25"/>
      <c r="AV24" s="25"/>
      <c r="AW24" s="62"/>
      <c r="AX24" s="65"/>
      <c r="AY24" s="65"/>
      <c r="AZ24" s="76"/>
      <c r="BA24" s="27"/>
      <c r="BB24" s="27"/>
      <c r="BC24" s="281"/>
      <c r="BD24" s="281"/>
      <c r="BE24" s="281"/>
      <c r="BF24" s="281"/>
      <c r="BG24" s="281"/>
      <c r="BH24" s="281"/>
      <c r="BI24" s="281"/>
      <c r="BJ24" s="281"/>
      <c r="BK24" s="281"/>
      <c r="BL24" s="281"/>
      <c r="BM24" s="281"/>
      <c r="BN24" s="281"/>
      <c r="BO24" s="100"/>
      <c r="BP24" s="141"/>
      <c r="BQ24" s="27"/>
      <c r="BS24" s="237" t="s">
        <v>316</v>
      </c>
      <c r="BT24" s="191" t="s">
        <v>558</v>
      </c>
      <c r="BU24" s="148" t="s">
        <v>456</v>
      </c>
      <c r="BV24" s="130">
        <v>11</v>
      </c>
      <c r="BW24" s="130">
        <v>15</v>
      </c>
      <c r="BX24" s="127">
        <v>10</v>
      </c>
      <c r="BY24" s="65"/>
      <c r="BZ24" s="65"/>
      <c r="CA24" s="65"/>
      <c r="CB24" s="128">
        <v>12</v>
      </c>
      <c r="CC24" s="128">
        <v>2</v>
      </c>
      <c r="CD24" s="129"/>
      <c r="CE24" s="65"/>
      <c r="CF24" s="65"/>
      <c r="CG24" s="31"/>
      <c r="CH24" s="65"/>
      <c r="CI24" s="65"/>
      <c r="CJ24" s="75"/>
      <c r="CK24" s="76"/>
      <c r="CL24" s="27"/>
      <c r="CM24" s="27"/>
      <c r="CN24" s="27"/>
      <c r="CO24" s="27"/>
      <c r="CP24" s="27"/>
      <c r="CW24" s="27"/>
      <c r="CX24" s="27"/>
      <c r="CY24" s="80"/>
      <c r="DB24" s="237"/>
      <c r="DC24" s="18"/>
      <c r="DD24" s="3" t="s">
        <v>464</v>
      </c>
      <c r="DE24" s="18">
        <f>IF(DO18="","",DO18)</f>
      </c>
      <c r="DF24" s="19">
        <f t="shared" si="3"/>
      </c>
      <c r="DG24" s="20">
        <f>IF(DM18="","",DM18)</f>
      </c>
      <c r="DH24" s="240"/>
      <c r="DI24" s="21">
        <f>IF(DO21="","",DO21)</f>
      </c>
      <c r="DJ24" s="19">
        <f>IF(DI24="","","-")</f>
      </c>
      <c r="DK24" s="20">
        <f>IF(DM21="","",DM21)</f>
      </c>
      <c r="DL24" s="240"/>
      <c r="DM24" s="247"/>
      <c r="DN24" s="248"/>
      <c r="DO24" s="248"/>
      <c r="DP24" s="249"/>
      <c r="DQ24" s="233" t="s">
        <v>538</v>
      </c>
      <c r="DR24" s="234"/>
      <c r="DS24" s="235" t="s">
        <v>537</v>
      </c>
      <c r="DT24" s="236"/>
      <c r="DU24" s="27"/>
      <c r="DV24" s="114"/>
      <c r="DW24" s="80"/>
      <c r="DX24" s="114"/>
      <c r="DY24" s="115"/>
      <c r="DZ24" s="80"/>
      <c r="EA24" s="80"/>
      <c r="EB24" s="115"/>
      <c r="EH24" s="219" t="s">
        <v>78</v>
      </c>
      <c r="EI24" s="219"/>
      <c r="EJ24" s="219"/>
      <c r="EK24" s="219"/>
      <c r="EL24" s="219"/>
      <c r="EM24" s="219"/>
    </row>
    <row r="25" spans="1:143" ht="9.75" customHeight="1" thickBot="1">
      <c r="A25" s="151"/>
      <c r="B25" s="173"/>
      <c r="C25" s="183"/>
      <c r="D25" s="174"/>
      <c r="E25" s="1"/>
      <c r="F25" s="175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74"/>
      <c r="R25" s="1"/>
      <c r="S25" s="313" t="s">
        <v>391</v>
      </c>
      <c r="T25" s="314"/>
      <c r="U25" s="314"/>
      <c r="V25" s="314"/>
      <c r="W25" s="314"/>
      <c r="X25" s="314"/>
      <c r="Y25" s="314"/>
      <c r="Z25" s="315"/>
      <c r="AA25" s="159"/>
      <c r="AB25" s="160"/>
      <c r="AC25" s="160"/>
      <c r="AD25" s="160"/>
      <c r="AE25" s="160"/>
      <c r="AF25" s="160"/>
      <c r="AG25" s="161"/>
      <c r="AH25" s="162"/>
      <c r="AI25" s="152"/>
      <c r="AJ25" s="99"/>
      <c r="AK25" s="307"/>
      <c r="AL25" s="153" t="s">
        <v>511</v>
      </c>
      <c r="AM25" s="154" t="s">
        <v>510</v>
      </c>
      <c r="AN25" s="131">
        <v>11</v>
      </c>
      <c r="AO25" s="131">
        <v>8</v>
      </c>
      <c r="AP25" s="132"/>
      <c r="AQ25" s="126">
        <v>18</v>
      </c>
      <c r="AR25" s="126">
        <v>11</v>
      </c>
      <c r="AS25" s="172"/>
      <c r="AT25" s="25"/>
      <c r="AU25" s="25"/>
      <c r="AV25" s="25"/>
      <c r="AW25" s="62"/>
      <c r="AX25" s="65"/>
      <c r="AY25" s="65"/>
      <c r="AZ25" s="76"/>
      <c r="BA25" s="27"/>
      <c r="BB25" s="27"/>
      <c r="BC25" s="284" t="s">
        <v>20</v>
      </c>
      <c r="BD25" s="285"/>
      <c r="BE25" s="285"/>
      <c r="BF25" s="285"/>
      <c r="BG25" s="285"/>
      <c r="BH25" s="285"/>
      <c r="BI25" s="285" t="s">
        <v>21</v>
      </c>
      <c r="BJ25" s="285"/>
      <c r="BK25" s="285"/>
      <c r="BL25" s="285"/>
      <c r="BM25" s="285"/>
      <c r="BN25" s="308"/>
      <c r="BO25" s="100"/>
      <c r="BP25" s="141"/>
      <c r="BQ25" s="27"/>
      <c r="BS25" s="237"/>
      <c r="BT25" s="192" t="s">
        <v>559</v>
      </c>
      <c r="BU25" s="154" t="s">
        <v>456</v>
      </c>
      <c r="BV25" s="60"/>
      <c r="BW25" s="60"/>
      <c r="BX25" s="60"/>
      <c r="BY25" s="65"/>
      <c r="BZ25" s="65"/>
      <c r="CA25" s="65"/>
      <c r="CB25" s="65"/>
      <c r="CC25" s="65"/>
      <c r="CD25" s="31" t="s">
        <v>646</v>
      </c>
      <c r="CE25" s="83"/>
      <c r="CF25" s="70"/>
      <c r="CG25" s="85"/>
      <c r="CH25" s="65"/>
      <c r="CI25" s="65"/>
      <c r="CJ25" s="75"/>
      <c r="CK25" s="76"/>
      <c r="CL25" s="27"/>
      <c r="CM25" s="27"/>
      <c r="CN25" s="27"/>
      <c r="CO25" s="27"/>
      <c r="CP25" s="27"/>
      <c r="CW25" s="27"/>
      <c r="CX25" s="27"/>
      <c r="CY25" s="27"/>
      <c r="EH25" s="219"/>
      <c r="EI25" s="219"/>
      <c r="EJ25" s="219"/>
      <c r="EK25" s="219"/>
      <c r="EL25" s="219"/>
      <c r="EM25" s="219"/>
    </row>
    <row r="26" spans="1:132" ht="9.75" customHeight="1" thickBot="1" thickTop="1">
      <c r="A26" s="151"/>
      <c r="B26" s="173"/>
      <c r="C26" s="29"/>
      <c r="D26" s="174"/>
      <c r="E26" s="1"/>
      <c r="F26" s="175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74"/>
      <c r="R26" s="1"/>
      <c r="S26" s="310" t="s">
        <v>393</v>
      </c>
      <c r="T26" s="311"/>
      <c r="U26" s="311"/>
      <c r="V26" s="311"/>
      <c r="W26" s="311"/>
      <c r="X26" s="311"/>
      <c r="Y26" s="311"/>
      <c r="Z26" s="312"/>
      <c r="AA26" s="165"/>
      <c r="AB26" s="166"/>
      <c r="AC26" s="166"/>
      <c r="AD26" s="166"/>
      <c r="AE26" s="166"/>
      <c r="AF26" s="166"/>
      <c r="AG26" s="167"/>
      <c r="AH26" s="168"/>
      <c r="AI26" s="152"/>
      <c r="AJ26" s="99"/>
      <c r="AK26" s="27"/>
      <c r="AL26" s="65"/>
      <c r="AM26" s="65"/>
      <c r="AN26" s="65"/>
      <c r="AO26" s="65"/>
      <c r="AP26" s="31" t="s">
        <v>653</v>
      </c>
      <c r="AQ26" s="83"/>
      <c r="AR26" s="67"/>
      <c r="AS26" s="71"/>
      <c r="AT26" s="25"/>
      <c r="AU26" s="25"/>
      <c r="AV26" s="25"/>
      <c r="AW26" s="62"/>
      <c r="AX26" s="65"/>
      <c r="AY26" s="65"/>
      <c r="AZ26" s="76"/>
      <c r="BA26" s="27"/>
      <c r="BB26" s="27"/>
      <c r="BC26" s="286"/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309"/>
      <c r="BO26" s="100"/>
      <c r="BP26" s="141"/>
      <c r="BQ26" s="27"/>
      <c r="BS26" s="27"/>
      <c r="BT26" s="27"/>
      <c r="BU26" s="27"/>
      <c r="BV26" s="64"/>
      <c r="BW26" s="64"/>
      <c r="BX26" s="64"/>
      <c r="BY26" s="65"/>
      <c r="BZ26" s="65"/>
      <c r="CA26" s="65"/>
      <c r="CB26" s="128">
        <v>15</v>
      </c>
      <c r="CC26" s="128">
        <v>6</v>
      </c>
      <c r="CD26" s="128"/>
      <c r="CE26" s="74"/>
      <c r="CF26" s="65"/>
      <c r="CG26" s="65"/>
      <c r="CH26" s="65"/>
      <c r="CI26" s="65"/>
      <c r="CJ26" s="75"/>
      <c r="CK26" s="76"/>
      <c r="CL26" s="27"/>
      <c r="CM26" s="27"/>
      <c r="CN26" s="27"/>
      <c r="CO26" s="27"/>
      <c r="CP26" s="27"/>
      <c r="CW26" s="27"/>
      <c r="CX26" s="27"/>
      <c r="CY26" s="27"/>
      <c r="DB26" s="27"/>
      <c r="DC26" s="270" t="s">
        <v>442</v>
      </c>
      <c r="DD26" s="271"/>
      <c r="DE26" s="282" t="str">
        <f>DC28</f>
        <v>泉屋幸則</v>
      </c>
      <c r="DF26" s="278"/>
      <c r="DG26" s="278"/>
      <c r="DH26" s="279"/>
      <c r="DI26" s="277" t="str">
        <f>DC31</f>
        <v>松坂秀光</v>
      </c>
      <c r="DJ26" s="278"/>
      <c r="DK26" s="278"/>
      <c r="DL26" s="279"/>
      <c r="DM26" s="277" t="str">
        <f>DC34</f>
        <v>西原弘記</v>
      </c>
      <c r="DN26" s="278"/>
      <c r="DO26" s="278"/>
      <c r="DP26" s="279"/>
      <c r="DQ26" s="262" t="s">
        <v>0</v>
      </c>
      <c r="DR26" s="263"/>
      <c r="DS26" s="263"/>
      <c r="DT26" s="264"/>
      <c r="DU26" s="27"/>
      <c r="DV26" s="274" t="s">
        <v>357</v>
      </c>
      <c r="DW26" s="275"/>
      <c r="DX26" s="274" t="s">
        <v>384</v>
      </c>
      <c r="DY26" s="276"/>
      <c r="DZ26" s="275" t="s">
        <v>435</v>
      </c>
      <c r="EA26" s="275"/>
      <c r="EB26" s="276"/>
    </row>
    <row r="27" spans="1:132" ht="9.75" customHeight="1" thickBot="1" thickTop="1">
      <c r="A27" s="151"/>
      <c r="B27" s="173"/>
      <c r="C27" s="29"/>
      <c r="D27" s="174"/>
      <c r="E27" s="1"/>
      <c r="F27" s="175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74"/>
      <c r="R27" s="1"/>
      <c r="S27" s="1"/>
      <c r="T27" s="1"/>
      <c r="U27" s="1"/>
      <c r="V27" s="1"/>
      <c r="W27" s="1"/>
      <c r="X27" s="1"/>
      <c r="Y27" s="101"/>
      <c r="Z27" s="101"/>
      <c r="AA27" s="165"/>
      <c r="AB27" s="166"/>
      <c r="AC27" s="166"/>
      <c r="AD27" s="166"/>
      <c r="AE27" s="166"/>
      <c r="AF27" s="166"/>
      <c r="AG27" s="167"/>
      <c r="AH27" s="168"/>
      <c r="AI27" s="152"/>
      <c r="AJ27" s="99"/>
      <c r="AK27" s="307" t="s">
        <v>634</v>
      </c>
      <c r="AL27" s="147" t="s">
        <v>528</v>
      </c>
      <c r="AM27" s="148" t="s">
        <v>497</v>
      </c>
      <c r="AN27" s="133">
        <v>15</v>
      </c>
      <c r="AO27" s="134">
        <v>15</v>
      </c>
      <c r="AP27" s="135"/>
      <c r="AQ27" s="25"/>
      <c r="AR27" s="25"/>
      <c r="AS27" s="25"/>
      <c r="AT27" s="25"/>
      <c r="AU27" s="25"/>
      <c r="AV27" s="25"/>
      <c r="AW27" s="62"/>
      <c r="AX27" s="65"/>
      <c r="AY27" s="65"/>
      <c r="AZ27" s="76"/>
      <c r="BA27" s="27"/>
      <c r="BB27" s="27"/>
      <c r="BC27" s="284" t="s">
        <v>608</v>
      </c>
      <c r="BD27" s="285"/>
      <c r="BE27" s="285"/>
      <c r="BF27" s="285"/>
      <c r="BG27" s="285"/>
      <c r="BH27" s="285"/>
      <c r="BI27" s="285" t="s">
        <v>23</v>
      </c>
      <c r="BJ27" s="285"/>
      <c r="BK27" s="285"/>
      <c r="BL27" s="285"/>
      <c r="BM27" s="285"/>
      <c r="BN27" s="308"/>
      <c r="BO27" s="100"/>
      <c r="BP27" s="141"/>
      <c r="BQ27" s="27"/>
      <c r="BS27" s="237" t="s">
        <v>319</v>
      </c>
      <c r="BT27" s="149" t="s">
        <v>394</v>
      </c>
      <c r="BU27" s="150" t="s">
        <v>58</v>
      </c>
      <c r="BV27" s="73"/>
      <c r="BW27" s="67"/>
      <c r="BX27" s="67"/>
      <c r="BY27" s="70"/>
      <c r="BZ27" s="70"/>
      <c r="CA27" s="70"/>
      <c r="CB27" s="65"/>
      <c r="CC27" s="65"/>
      <c r="CD27" s="65"/>
      <c r="CE27" s="74"/>
      <c r="CF27" s="65"/>
      <c r="CG27" s="65"/>
      <c r="CH27" s="65"/>
      <c r="CI27" s="65"/>
      <c r="CJ27" s="75"/>
      <c r="CK27" s="76"/>
      <c r="CL27" s="27"/>
      <c r="CM27" s="27"/>
      <c r="CN27" s="27"/>
      <c r="CO27" s="27"/>
      <c r="CP27" s="27"/>
      <c r="CW27" s="27"/>
      <c r="CX27" s="27"/>
      <c r="CY27" s="27"/>
      <c r="DB27" s="27"/>
      <c r="DC27" s="272"/>
      <c r="DD27" s="273"/>
      <c r="DE27" s="289" t="str">
        <f>DC29</f>
        <v>後藤みちか</v>
      </c>
      <c r="DF27" s="251"/>
      <c r="DG27" s="251"/>
      <c r="DH27" s="240"/>
      <c r="DI27" s="250" t="str">
        <f>DC32</f>
        <v>富永浩子</v>
      </c>
      <c r="DJ27" s="251"/>
      <c r="DK27" s="251"/>
      <c r="DL27" s="240"/>
      <c r="DM27" s="250" t="str">
        <f>DC35</f>
        <v>石川実沙紀</v>
      </c>
      <c r="DN27" s="251"/>
      <c r="DO27" s="251"/>
      <c r="DP27" s="240"/>
      <c r="DQ27" s="259" t="s">
        <v>1</v>
      </c>
      <c r="DR27" s="260"/>
      <c r="DS27" s="260"/>
      <c r="DT27" s="261"/>
      <c r="DU27" s="27"/>
      <c r="DV27" s="111" t="s">
        <v>344</v>
      </c>
      <c r="DW27" s="112" t="s">
        <v>345</v>
      </c>
      <c r="DX27" s="111" t="s">
        <v>346</v>
      </c>
      <c r="DY27" s="113" t="s">
        <v>386</v>
      </c>
      <c r="DZ27" s="112" t="s">
        <v>347</v>
      </c>
      <c r="EA27" s="112" t="s">
        <v>386</v>
      </c>
      <c r="EB27" s="113" t="s">
        <v>348</v>
      </c>
    </row>
    <row r="28" spans="1:132" ht="9.75" customHeight="1" thickTop="1">
      <c r="A28" s="151"/>
      <c r="B28" s="173"/>
      <c r="C28" s="29"/>
      <c r="D28" s="174"/>
      <c r="E28" s="1"/>
      <c r="F28" s="175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174"/>
      <c r="R28" s="1"/>
      <c r="S28" s="1"/>
      <c r="T28" s="1"/>
      <c r="U28" s="1"/>
      <c r="V28" s="1"/>
      <c r="W28" s="1"/>
      <c r="X28" s="1"/>
      <c r="Y28" s="101"/>
      <c r="Z28" s="101"/>
      <c r="AA28" s="165"/>
      <c r="AB28" s="166"/>
      <c r="AC28" s="166"/>
      <c r="AD28" s="166"/>
      <c r="AE28" s="166"/>
      <c r="AF28" s="166"/>
      <c r="AG28" s="167"/>
      <c r="AH28" s="168"/>
      <c r="AI28" s="152"/>
      <c r="AJ28" s="99"/>
      <c r="AK28" s="307"/>
      <c r="AL28" s="153" t="s">
        <v>529</v>
      </c>
      <c r="AM28" s="154" t="s">
        <v>497</v>
      </c>
      <c r="AN28" s="25"/>
      <c r="AO28" s="25"/>
      <c r="AP28" s="25"/>
      <c r="AQ28" s="25"/>
      <c r="AR28" s="25"/>
      <c r="AS28" s="25"/>
      <c r="AT28" s="126">
        <v>15</v>
      </c>
      <c r="AU28" s="126">
        <v>15</v>
      </c>
      <c r="AV28" s="126"/>
      <c r="AW28" s="62"/>
      <c r="AX28" s="65"/>
      <c r="AY28" s="65"/>
      <c r="AZ28" s="76"/>
      <c r="BA28" s="27"/>
      <c r="BB28" s="27"/>
      <c r="BC28" s="286"/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309"/>
      <c r="BO28" s="100"/>
      <c r="BP28" s="141"/>
      <c r="BQ28" s="27"/>
      <c r="BS28" s="237"/>
      <c r="BT28" s="155" t="s">
        <v>395</v>
      </c>
      <c r="BU28" s="156" t="s">
        <v>397</v>
      </c>
      <c r="BV28" s="25"/>
      <c r="BW28" s="25"/>
      <c r="BX28" s="25"/>
      <c r="BY28" s="128">
        <v>15</v>
      </c>
      <c r="BZ28" s="128">
        <v>15</v>
      </c>
      <c r="CA28" s="128"/>
      <c r="CB28" s="74"/>
      <c r="CC28" s="65"/>
      <c r="CD28" s="65"/>
      <c r="CE28" s="74"/>
      <c r="CF28" s="65"/>
      <c r="CG28" s="65"/>
      <c r="CH28" s="65"/>
      <c r="CI28" s="65"/>
      <c r="CJ28" s="75"/>
      <c r="CK28" s="76"/>
      <c r="CL28" s="27"/>
      <c r="CM28" s="27"/>
      <c r="CN28" s="280" t="s">
        <v>321</v>
      </c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DB28" s="237"/>
      <c r="DC28" s="4" t="s">
        <v>253</v>
      </c>
      <c r="DD28" s="5" t="s">
        <v>3</v>
      </c>
      <c r="DE28" s="265"/>
      <c r="DF28" s="266"/>
      <c r="DG28" s="266"/>
      <c r="DH28" s="267"/>
      <c r="DI28" s="32">
        <v>15</v>
      </c>
      <c r="DJ28" s="2" t="str">
        <f>IF(DI28="","","-")</f>
        <v>-</v>
      </c>
      <c r="DK28" s="34">
        <v>9</v>
      </c>
      <c r="DL28" s="256" t="str">
        <f>IF(DI28&gt;DK28,IF(DI29&gt;DK29,"○",IF(DI30&gt;DK30,"○","×")),IF(DI29&gt;DK29,IF(DI30&gt;DK30,"○","×"),"×"))</f>
        <v>×</v>
      </c>
      <c r="DM28" s="32">
        <v>17</v>
      </c>
      <c r="DN28" s="6" t="str">
        <f aca="true" t="shared" si="4" ref="DN28:DN33">IF(DM28="","","-")</f>
        <v>-</v>
      </c>
      <c r="DO28" s="40">
        <v>15</v>
      </c>
      <c r="DP28" s="256" t="str">
        <f>IF(DM28&gt;DO28,IF(DM29&gt;DO29,"○",IF(DM30&gt;DO30,"○","×")),IF(DM29&gt;DO29,IF(DM30&gt;DO30,"○","×"),"×"))</f>
        <v>×</v>
      </c>
      <c r="DQ28" s="227" t="s">
        <v>539</v>
      </c>
      <c r="DR28" s="228"/>
      <c r="DS28" s="228"/>
      <c r="DT28" s="229"/>
      <c r="DU28" s="27"/>
      <c r="DV28" s="114"/>
      <c r="DW28" s="80"/>
      <c r="DX28" s="114"/>
      <c r="DY28" s="115"/>
      <c r="DZ28" s="80"/>
      <c r="EA28" s="80"/>
      <c r="EB28" s="115"/>
    </row>
    <row r="29" spans="1:132" ht="9.75" customHeight="1" thickBot="1">
      <c r="A29" s="151"/>
      <c r="B29" s="186"/>
      <c r="C29" s="30"/>
      <c r="D29" s="187"/>
      <c r="E29" s="1"/>
      <c r="F29" s="188"/>
      <c r="G29" s="30"/>
      <c r="H29" s="30"/>
      <c r="I29" s="30"/>
      <c r="J29" s="30"/>
      <c r="K29" s="30"/>
      <c r="L29" s="30"/>
      <c r="M29" s="30"/>
      <c r="N29" s="193"/>
      <c r="O29" s="30"/>
      <c r="P29" s="30"/>
      <c r="Q29" s="187"/>
      <c r="R29" s="1"/>
      <c r="S29" s="1"/>
      <c r="T29" s="1"/>
      <c r="U29" s="1"/>
      <c r="V29" s="1"/>
      <c r="W29" s="1"/>
      <c r="X29" s="1"/>
      <c r="Y29" s="101"/>
      <c r="Z29" s="101"/>
      <c r="AA29" s="165"/>
      <c r="AB29" s="166"/>
      <c r="AC29" s="166"/>
      <c r="AD29" s="166"/>
      <c r="AE29" s="166"/>
      <c r="AF29" s="166"/>
      <c r="AG29" s="167"/>
      <c r="AH29" s="168"/>
      <c r="AI29" s="152"/>
      <c r="AJ29" s="99"/>
      <c r="AK29" s="27"/>
      <c r="AL29" s="64"/>
      <c r="AM29" s="64"/>
      <c r="AN29" s="65"/>
      <c r="AO29" s="65"/>
      <c r="AP29" s="65"/>
      <c r="AQ29" s="65"/>
      <c r="AR29" s="25"/>
      <c r="AS29" s="25"/>
      <c r="AT29" s="25"/>
      <c r="AU29" s="25"/>
      <c r="AV29" s="25" t="s">
        <v>89</v>
      </c>
      <c r="AW29" s="66"/>
      <c r="AX29" s="70"/>
      <c r="AY29" s="70"/>
      <c r="AZ29" s="76"/>
      <c r="BA29" s="27"/>
      <c r="BB29" s="27"/>
      <c r="BC29" s="27"/>
      <c r="BD29" s="27"/>
      <c r="BE29" s="27"/>
      <c r="BF29" s="27"/>
      <c r="BG29" s="27"/>
      <c r="BH29" s="27"/>
      <c r="BI29" s="100"/>
      <c r="BJ29" s="100"/>
      <c r="BK29" s="100"/>
      <c r="BL29" s="100"/>
      <c r="BM29" s="100"/>
      <c r="BN29" s="100"/>
      <c r="BO29" s="100"/>
      <c r="BP29" s="141"/>
      <c r="BQ29" s="27"/>
      <c r="BS29" s="27"/>
      <c r="BT29" s="27"/>
      <c r="BU29" s="64"/>
      <c r="BV29" s="65"/>
      <c r="BW29" s="65"/>
      <c r="BX29" s="65"/>
      <c r="BY29" s="65"/>
      <c r="BZ29" s="65"/>
      <c r="CA29" s="65" t="s">
        <v>648</v>
      </c>
      <c r="CB29" s="86"/>
      <c r="CC29" s="70"/>
      <c r="CD29" s="70"/>
      <c r="CE29" s="74"/>
      <c r="CF29" s="65"/>
      <c r="CG29" s="65"/>
      <c r="CH29" s="65"/>
      <c r="CI29" s="65"/>
      <c r="CJ29" s="75"/>
      <c r="CK29" s="76"/>
      <c r="CL29" s="27"/>
      <c r="CM29" s="27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DB29" s="237"/>
      <c r="DC29" s="4" t="s">
        <v>254</v>
      </c>
      <c r="DD29" s="5" t="s">
        <v>3</v>
      </c>
      <c r="DE29" s="268"/>
      <c r="DF29" s="245"/>
      <c r="DG29" s="245"/>
      <c r="DH29" s="246"/>
      <c r="DI29" s="32">
        <v>13</v>
      </c>
      <c r="DJ29" s="2" t="str">
        <f>IF(DI29="","","-")</f>
        <v>-</v>
      </c>
      <c r="DK29" s="35">
        <v>15</v>
      </c>
      <c r="DL29" s="257"/>
      <c r="DM29" s="32">
        <v>11</v>
      </c>
      <c r="DN29" s="2" t="str">
        <f t="shared" si="4"/>
        <v>-</v>
      </c>
      <c r="DO29" s="34">
        <v>15</v>
      </c>
      <c r="DP29" s="257"/>
      <c r="DQ29" s="230"/>
      <c r="DR29" s="231"/>
      <c r="DS29" s="231"/>
      <c r="DT29" s="232"/>
      <c r="DU29" s="27"/>
      <c r="DV29" s="114">
        <f>COUNTIF(DE28:DP30,"○")</f>
        <v>0</v>
      </c>
      <c r="DW29" s="80">
        <f>COUNTIF(DE28:DP30,"×")</f>
        <v>2</v>
      </c>
      <c r="DX29" s="114">
        <f>IF((DE28-DG28)&gt;0,1,0)+IF((DE29-DG29)&gt;0,1,0)+IF((DE30-DG30)&gt;0,1,0)+IF((DI28-DK28)&gt;0,1,0)+IF((DI29-DK29)&gt;0,1,0)+IF((DI30-DK30)&gt;0,1,0)+IF((DM28-DO28)&gt;0,1,0)+IF((DM29-DO29)&gt;0,1,0)+IF((DM30-DO30)&gt;0,1,0)</f>
        <v>2</v>
      </c>
      <c r="DY29" s="115">
        <f>IF((DE28-DG28)&lt;0,1,0)+IF((DE29-DG29)&lt;0,1,0)+IF((DE30-DG30)&lt;0,1,0)+IF((DI28-DK28)&lt;0,1,0)+IF((DI29-DK29)&lt;0,1,0)+IF((DI30-DK30)&lt;0,1,0)+IF((DM28-DO28)&lt;0,1,0)+IF((DM29-DO29)&lt;0,1,0)+IF((DM30-DO30)&lt;0,1,0)</f>
        <v>4</v>
      </c>
      <c r="DZ29" s="80">
        <f>SUM(DE28:DE30,DI28:DI30,DM28:DM30)</f>
        <v>67</v>
      </c>
      <c r="EA29" s="80">
        <f>SUM(DG28:DG30,DK28:DK30,DO28:DO30)</f>
        <v>84</v>
      </c>
      <c r="EB29" s="115">
        <f>DZ29-EA29</f>
        <v>-17</v>
      </c>
    </row>
    <row r="30" spans="1:132" ht="9.75" customHeight="1" thickBot="1" thickTop="1">
      <c r="A30" s="151"/>
      <c r="B30" s="317" t="s">
        <v>300</v>
      </c>
      <c r="C30" s="31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01"/>
      <c r="Z30" s="101"/>
      <c r="AA30" s="176"/>
      <c r="AB30" s="177"/>
      <c r="AC30" s="177"/>
      <c r="AD30" s="177"/>
      <c r="AE30" s="177"/>
      <c r="AF30" s="177"/>
      <c r="AG30" s="178"/>
      <c r="AH30" s="179"/>
      <c r="AI30" s="152"/>
      <c r="AJ30" s="99"/>
      <c r="AK30" s="307" t="s">
        <v>635</v>
      </c>
      <c r="AL30" s="147" t="s">
        <v>526</v>
      </c>
      <c r="AM30" s="148" t="s">
        <v>521</v>
      </c>
      <c r="AN30" s="25"/>
      <c r="AO30" s="25"/>
      <c r="AP30" s="25"/>
      <c r="AQ30" s="25"/>
      <c r="AR30" s="25"/>
      <c r="AS30" s="25"/>
      <c r="AT30" s="126">
        <v>13</v>
      </c>
      <c r="AU30" s="126">
        <v>12</v>
      </c>
      <c r="AV30" s="172"/>
      <c r="AW30" s="25"/>
      <c r="AX30" s="65"/>
      <c r="AY30" s="65"/>
      <c r="AZ30" s="75"/>
      <c r="BA30" s="27"/>
      <c r="BB30" s="27"/>
      <c r="BC30" s="27"/>
      <c r="BD30" s="27"/>
      <c r="BE30" s="27"/>
      <c r="BF30" s="27"/>
      <c r="BG30" s="27"/>
      <c r="BH30" s="27"/>
      <c r="BI30" s="100"/>
      <c r="BJ30" s="100"/>
      <c r="BK30" s="100"/>
      <c r="BL30" s="100"/>
      <c r="BM30" s="100"/>
      <c r="BN30" s="100"/>
      <c r="BO30" s="100"/>
      <c r="BP30" s="141"/>
      <c r="BQ30" s="27"/>
      <c r="BS30" s="237" t="s">
        <v>322</v>
      </c>
      <c r="BT30" s="147" t="s">
        <v>576</v>
      </c>
      <c r="BU30" s="148" t="s">
        <v>563</v>
      </c>
      <c r="BV30" s="61"/>
      <c r="BW30" s="61"/>
      <c r="BX30" s="61"/>
      <c r="BY30" s="130">
        <v>7</v>
      </c>
      <c r="BZ30" s="138">
        <v>13</v>
      </c>
      <c r="CA30" s="139"/>
      <c r="CB30" s="91"/>
      <c r="CC30" s="65"/>
      <c r="CD30" s="65"/>
      <c r="CE30" s="65"/>
      <c r="CF30" s="65"/>
      <c r="CG30" s="65"/>
      <c r="CH30" s="65"/>
      <c r="CI30" s="65"/>
      <c r="CJ30" s="75"/>
      <c r="CK30" s="76"/>
      <c r="CL30" s="27"/>
      <c r="CM30" s="27"/>
      <c r="CN30" s="284" t="s">
        <v>47</v>
      </c>
      <c r="CO30" s="285"/>
      <c r="CP30" s="285"/>
      <c r="CQ30" s="285"/>
      <c r="CR30" s="285"/>
      <c r="CS30" s="285"/>
      <c r="CT30" s="285" t="s">
        <v>50</v>
      </c>
      <c r="CU30" s="285"/>
      <c r="CV30" s="285"/>
      <c r="CW30" s="285"/>
      <c r="CX30" s="285"/>
      <c r="CY30" s="308"/>
      <c r="DB30" s="237"/>
      <c r="DC30" s="7"/>
      <c r="DD30" s="8" t="s">
        <v>152</v>
      </c>
      <c r="DE30" s="269"/>
      <c r="DF30" s="254"/>
      <c r="DG30" s="254"/>
      <c r="DH30" s="255"/>
      <c r="DI30" s="33">
        <v>6</v>
      </c>
      <c r="DJ30" s="2" t="str">
        <f>IF(DI30="","","-")</f>
        <v>-</v>
      </c>
      <c r="DK30" s="36">
        <v>15</v>
      </c>
      <c r="DL30" s="258"/>
      <c r="DM30" s="37">
        <v>5</v>
      </c>
      <c r="DN30" s="9" t="str">
        <f t="shared" si="4"/>
        <v>-</v>
      </c>
      <c r="DO30" s="36">
        <v>15</v>
      </c>
      <c r="DP30" s="258"/>
      <c r="DQ30" s="233" t="s">
        <v>538</v>
      </c>
      <c r="DR30" s="234"/>
      <c r="DS30" s="235" t="s">
        <v>537</v>
      </c>
      <c r="DT30" s="236"/>
      <c r="DU30" s="27"/>
      <c r="DV30" s="114"/>
      <c r="DW30" s="80"/>
      <c r="DX30" s="114"/>
      <c r="DY30" s="115"/>
      <c r="DZ30" s="80"/>
      <c r="EA30" s="80"/>
      <c r="EB30" s="115"/>
    </row>
    <row r="31" spans="1:132" ht="9.75" customHeight="1" thickBot="1" thickTop="1">
      <c r="A31" s="151"/>
      <c r="B31" s="318"/>
      <c r="C31" s="318"/>
      <c r="D31" s="1"/>
      <c r="E31" s="1"/>
      <c r="F31" s="1" t="s">
        <v>323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 t="s">
        <v>324</v>
      </c>
      <c r="T31" s="98"/>
      <c r="U31" s="1"/>
      <c r="V31" s="1"/>
      <c r="W31" s="1"/>
      <c r="X31" s="1"/>
      <c r="Y31" s="101"/>
      <c r="Z31" s="101"/>
      <c r="AA31" s="101"/>
      <c r="AB31" s="101"/>
      <c r="AC31" s="101"/>
      <c r="AD31" s="101"/>
      <c r="AE31" s="101"/>
      <c r="AF31" s="101"/>
      <c r="AG31" s="99"/>
      <c r="AH31" s="99"/>
      <c r="AI31" s="152"/>
      <c r="AJ31" s="99"/>
      <c r="AK31" s="307"/>
      <c r="AL31" s="153" t="s">
        <v>527</v>
      </c>
      <c r="AM31" s="154" t="s">
        <v>521</v>
      </c>
      <c r="AN31" s="123">
        <v>15</v>
      </c>
      <c r="AO31" s="124">
        <v>9</v>
      </c>
      <c r="AP31" s="125">
        <v>15</v>
      </c>
      <c r="AQ31" s="25"/>
      <c r="AR31" s="65"/>
      <c r="AS31" s="65"/>
      <c r="AT31" s="65"/>
      <c r="AU31" s="65"/>
      <c r="AV31" s="31"/>
      <c r="AW31" s="65"/>
      <c r="AX31" s="65"/>
      <c r="AY31" s="65"/>
      <c r="AZ31" s="75"/>
      <c r="BA31" s="27"/>
      <c r="BB31" s="27"/>
      <c r="BC31" s="27"/>
      <c r="BD31" s="27"/>
      <c r="BE31" s="27"/>
      <c r="BF31" s="27"/>
      <c r="BG31" s="27"/>
      <c r="BH31" s="27"/>
      <c r="BI31" s="100"/>
      <c r="BJ31" s="100"/>
      <c r="BK31" s="100"/>
      <c r="BL31" s="100"/>
      <c r="BM31" s="100"/>
      <c r="BN31" s="100"/>
      <c r="BO31" s="100"/>
      <c r="BP31" s="141"/>
      <c r="BQ31" s="27"/>
      <c r="BS31" s="237"/>
      <c r="BT31" s="153" t="s">
        <v>577</v>
      </c>
      <c r="BU31" s="154" t="s">
        <v>564</v>
      </c>
      <c r="BV31" s="25"/>
      <c r="BW31" s="25"/>
      <c r="BX31" s="25"/>
      <c r="BY31" s="65"/>
      <c r="BZ31" s="65"/>
      <c r="CA31" s="65"/>
      <c r="CB31" s="65"/>
      <c r="CC31" s="65"/>
      <c r="CD31" s="65"/>
      <c r="CE31" s="65"/>
      <c r="CF31" s="65"/>
      <c r="CG31" s="65"/>
      <c r="CH31" s="128">
        <v>15</v>
      </c>
      <c r="CI31" s="128">
        <v>15</v>
      </c>
      <c r="CJ31" s="184"/>
      <c r="CK31" s="78"/>
      <c r="CL31" s="79"/>
      <c r="CM31" s="81"/>
      <c r="CN31" s="286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309"/>
      <c r="DB31" s="237"/>
      <c r="DC31" s="4" t="s">
        <v>656</v>
      </c>
      <c r="DD31" s="10" t="s">
        <v>131</v>
      </c>
      <c r="DE31" s="11">
        <f>IF(DK28="","",DK28)</f>
        <v>9</v>
      </c>
      <c r="DF31" s="2" t="str">
        <f aca="true" t="shared" si="5" ref="DF31:DF36">IF(DE31="","","-")</f>
        <v>-</v>
      </c>
      <c r="DG31" s="5">
        <f>IF(DI28="","",DI28)</f>
        <v>15</v>
      </c>
      <c r="DH31" s="238" t="str">
        <f>IF(DL28="","",IF(DL28="○","×",IF(DL28="×","○")))</f>
        <v>○</v>
      </c>
      <c r="DI31" s="241"/>
      <c r="DJ31" s="242"/>
      <c r="DK31" s="242"/>
      <c r="DL31" s="243"/>
      <c r="DM31" s="38">
        <v>16</v>
      </c>
      <c r="DN31" s="2" t="str">
        <f t="shared" si="4"/>
        <v>-</v>
      </c>
      <c r="DO31" s="34">
        <v>18</v>
      </c>
      <c r="DP31" s="256" t="str">
        <f>IF(DM31&gt;DO31,IF(DM32&gt;DO32,"○",IF(DM33&gt;DO33,"○","×")),IF(DM32&gt;DO32,IF(DM33&gt;DO33,"○","×"),"×"))</f>
        <v>×</v>
      </c>
      <c r="DQ31" s="227" t="s">
        <v>537</v>
      </c>
      <c r="DR31" s="228"/>
      <c r="DS31" s="228"/>
      <c r="DT31" s="229"/>
      <c r="DU31" s="27"/>
      <c r="DV31" s="116"/>
      <c r="DW31" s="117"/>
      <c r="DX31" s="116"/>
      <c r="DY31" s="118"/>
      <c r="DZ31" s="117"/>
      <c r="EA31" s="117"/>
      <c r="EB31" s="118"/>
    </row>
    <row r="32" spans="1:132" ht="9.75" customHeight="1" thickTop="1">
      <c r="A32" s="151"/>
      <c r="B32" s="157" t="str">
        <f>CN30</f>
        <v>庄野正博</v>
      </c>
      <c r="C32" s="194" t="str">
        <f>CT30</f>
        <v>ﾊﾟﾜｰｽﾞ</v>
      </c>
      <c r="D32" s="1"/>
      <c r="E32" s="1"/>
      <c r="F32" s="225" t="str">
        <f>CN38</f>
        <v>冨山輝洋</v>
      </c>
      <c r="G32" s="221"/>
      <c r="H32" s="221"/>
      <c r="I32" s="221"/>
      <c r="J32" s="221"/>
      <c r="K32" s="221"/>
      <c r="L32" s="221" t="str">
        <f>CT38</f>
        <v>GOGO'S</v>
      </c>
      <c r="M32" s="221"/>
      <c r="N32" s="221"/>
      <c r="O32" s="221"/>
      <c r="P32" s="222"/>
      <c r="Q32" s="1"/>
      <c r="R32" s="1"/>
      <c r="S32" s="313" t="s">
        <v>396</v>
      </c>
      <c r="T32" s="314"/>
      <c r="U32" s="314"/>
      <c r="V32" s="314"/>
      <c r="W32" s="314"/>
      <c r="X32" s="314"/>
      <c r="Y32" s="314"/>
      <c r="Z32" s="315"/>
      <c r="AA32" s="159"/>
      <c r="AB32" s="160"/>
      <c r="AC32" s="160"/>
      <c r="AD32" s="160"/>
      <c r="AE32" s="160"/>
      <c r="AF32" s="160"/>
      <c r="AG32" s="161"/>
      <c r="AH32" s="162"/>
      <c r="AI32" s="152"/>
      <c r="AJ32" s="99"/>
      <c r="AK32" s="27"/>
      <c r="AL32" s="64"/>
      <c r="AM32" s="64"/>
      <c r="AN32" s="65"/>
      <c r="AO32" s="65"/>
      <c r="AP32" s="31" t="s">
        <v>91</v>
      </c>
      <c r="AQ32" s="94"/>
      <c r="AR32" s="87"/>
      <c r="AS32" s="88"/>
      <c r="AT32" s="91"/>
      <c r="AU32" s="65"/>
      <c r="AV32" s="31"/>
      <c r="AW32" s="65"/>
      <c r="AX32" s="64"/>
      <c r="AY32" s="64"/>
      <c r="AZ32" s="27"/>
      <c r="BA32" s="27"/>
      <c r="BB32" s="27"/>
      <c r="BC32" s="27"/>
      <c r="BD32" s="27"/>
      <c r="BE32" s="27"/>
      <c r="BF32" s="27"/>
      <c r="BG32" s="27"/>
      <c r="BH32" s="27"/>
      <c r="BI32" s="100"/>
      <c r="BJ32" s="100"/>
      <c r="BK32" s="100"/>
      <c r="BL32" s="100"/>
      <c r="BM32" s="100"/>
      <c r="BN32" s="100"/>
      <c r="BO32" s="100"/>
      <c r="BP32" s="141"/>
      <c r="BQ32" s="27"/>
      <c r="BS32" s="27"/>
      <c r="BT32" s="27"/>
      <c r="BU32" s="64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77" t="s">
        <v>327</v>
      </c>
      <c r="CK32" s="84"/>
      <c r="CL32" s="75"/>
      <c r="CM32" s="77"/>
      <c r="CN32" s="284" t="s">
        <v>49</v>
      </c>
      <c r="CO32" s="285"/>
      <c r="CP32" s="285"/>
      <c r="CQ32" s="285"/>
      <c r="CR32" s="285"/>
      <c r="CS32" s="285"/>
      <c r="CT32" s="285" t="s">
        <v>621</v>
      </c>
      <c r="CU32" s="285"/>
      <c r="CV32" s="285"/>
      <c r="CW32" s="285"/>
      <c r="CX32" s="285"/>
      <c r="CY32" s="308"/>
      <c r="DB32" s="237"/>
      <c r="DC32" s="4" t="s">
        <v>662</v>
      </c>
      <c r="DD32" s="5" t="s">
        <v>131</v>
      </c>
      <c r="DE32" s="12">
        <f>IF(DK29="","",DK29)</f>
        <v>15</v>
      </c>
      <c r="DF32" s="2" t="str">
        <f t="shared" si="5"/>
        <v>-</v>
      </c>
      <c r="DG32" s="5">
        <f>IF(DI29="","",DI29)</f>
        <v>13</v>
      </c>
      <c r="DH32" s="239"/>
      <c r="DI32" s="244"/>
      <c r="DJ32" s="245"/>
      <c r="DK32" s="245"/>
      <c r="DL32" s="246"/>
      <c r="DM32" s="38">
        <v>15</v>
      </c>
      <c r="DN32" s="2" t="str">
        <f t="shared" si="4"/>
        <v>-</v>
      </c>
      <c r="DO32" s="34">
        <v>8</v>
      </c>
      <c r="DP32" s="257"/>
      <c r="DQ32" s="230"/>
      <c r="DR32" s="231"/>
      <c r="DS32" s="231"/>
      <c r="DT32" s="232"/>
      <c r="DU32" s="27"/>
      <c r="DV32" s="114">
        <f>COUNTIF(DE31:DP33,"○")</f>
        <v>1</v>
      </c>
      <c r="DW32" s="80">
        <f>COUNTIF(DE31:DP33,"×")</f>
        <v>1</v>
      </c>
      <c r="DX32" s="114">
        <f>IF((DK28-DI28)&gt;0,1,0)+IF((DK29-DI29)&gt;0,1,0)+IF((DK30-DI30)&gt;0,1,0)+IF((DI31-DK31)&gt;0,1,0)+IF((DI32-DK32)&gt;0,1,0)+IF((DI33-DK33)&gt;0,1,0)+IF((DM31-DO31)&gt;0,1,0)+IF((DM32-DO32)&gt;0,1,0)+IF((DM33-DO33)&gt;0,1,0)</f>
        <v>3</v>
      </c>
      <c r="DY32" s="115">
        <f>IF((DK28-DI28)&lt;0,1,0)+IF((DK29-DI29)&lt;0,1,0)+IF((DK30-DI30)&lt;0,1,0)+IF((DI31-DK31)&lt;0,1,0)+IF((DI32-DK32)&lt;0,1,0)+IF((DI33-DK33)&lt;0,1,0)+IF((DM31-DO31)&lt;0,1,0)+IF((DM32-DO32)&lt;0,1,0)+IF((DM33-DO33)&lt;0,1,0)</f>
        <v>3</v>
      </c>
      <c r="DZ32" s="80">
        <f>SUM(DE31:DE33,DI31:DI33,DM31:DM33)</f>
        <v>80</v>
      </c>
      <c r="EA32" s="80">
        <f>SUM(DG31:DG33,DK31:DK33,DO31:DO33)</f>
        <v>75</v>
      </c>
      <c r="EB32" s="115">
        <f>DZ32-EA32</f>
        <v>5</v>
      </c>
    </row>
    <row r="33" spans="1:132" ht="9.75" customHeight="1" thickBot="1">
      <c r="A33" s="151"/>
      <c r="B33" s="163" t="str">
        <f>CN32</f>
        <v>宮本萌生</v>
      </c>
      <c r="C33" s="195" t="str">
        <f>CT32</f>
        <v>ﾊﾟﾜｰｽﾞ</v>
      </c>
      <c r="D33" s="1"/>
      <c r="E33" s="1"/>
      <c r="F33" s="226" t="str">
        <f>CN40</f>
        <v>高橋峰子</v>
      </c>
      <c r="G33" s="223"/>
      <c r="H33" s="223"/>
      <c r="I33" s="223"/>
      <c r="J33" s="223"/>
      <c r="K33" s="223"/>
      <c r="L33" s="223" t="str">
        <f>CT40</f>
        <v>GOGO'S</v>
      </c>
      <c r="M33" s="223"/>
      <c r="N33" s="223"/>
      <c r="O33" s="223"/>
      <c r="P33" s="224"/>
      <c r="Q33" s="1"/>
      <c r="R33" s="1"/>
      <c r="S33" s="310" t="s">
        <v>398</v>
      </c>
      <c r="T33" s="311"/>
      <c r="U33" s="311"/>
      <c r="V33" s="311"/>
      <c r="W33" s="311"/>
      <c r="X33" s="311"/>
      <c r="Y33" s="311"/>
      <c r="Z33" s="312"/>
      <c r="AA33" s="165"/>
      <c r="AB33" s="166"/>
      <c r="AC33" s="166"/>
      <c r="AD33" s="166"/>
      <c r="AE33" s="166"/>
      <c r="AF33" s="166"/>
      <c r="AG33" s="167"/>
      <c r="AH33" s="168"/>
      <c r="AI33" s="152"/>
      <c r="AJ33" s="99"/>
      <c r="AK33" s="307" t="s">
        <v>350</v>
      </c>
      <c r="AL33" s="147" t="s">
        <v>534</v>
      </c>
      <c r="AM33" s="148" t="s">
        <v>451</v>
      </c>
      <c r="AN33" s="130">
        <v>9</v>
      </c>
      <c r="AO33" s="130">
        <v>15</v>
      </c>
      <c r="AP33" s="127">
        <v>10</v>
      </c>
      <c r="AQ33" s="126">
        <v>12</v>
      </c>
      <c r="AR33" s="128">
        <v>13</v>
      </c>
      <c r="AS33" s="129"/>
      <c r="AT33" s="91"/>
      <c r="AU33" s="65"/>
      <c r="AV33" s="31"/>
      <c r="AW33" s="65"/>
      <c r="AX33" s="64"/>
      <c r="AY33" s="64"/>
      <c r="AZ33" s="27"/>
      <c r="BA33" s="27"/>
      <c r="BB33" s="27"/>
      <c r="BC33" s="27"/>
      <c r="BD33" s="27"/>
      <c r="BE33" s="27"/>
      <c r="BF33" s="27"/>
      <c r="BG33" s="27"/>
      <c r="BH33" s="27"/>
      <c r="BI33" s="100"/>
      <c r="BJ33" s="100"/>
      <c r="BK33" s="100"/>
      <c r="BL33" s="100"/>
      <c r="BM33" s="100"/>
      <c r="BN33" s="100"/>
      <c r="BO33" s="100"/>
      <c r="BP33" s="196"/>
      <c r="BQ33" s="103"/>
      <c r="BS33" s="237" t="s">
        <v>328</v>
      </c>
      <c r="BT33" s="147" t="s">
        <v>578</v>
      </c>
      <c r="BU33" s="148" t="s">
        <v>579</v>
      </c>
      <c r="BV33" s="64"/>
      <c r="BW33" s="25"/>
      <c r="BX33" s="25"/>
      <c r="BY33" s="25"/>
      <c r="BZ33" s="65"/>
      <c r="CA33" s="64"/>
      <c r="CB33" s="64"/>
      <c r="CC33" s="64"/>
      <c r="CD33" s="92"/>
      <c r="CE33" s="92"/>
      <c r="CF33" s="65"/>
      <c r="CG33" s="65"/>
      <c r="CH33" s="128">
        <v>8</v>
      </c>
      <c r="CI33" s="128">
        <v>8</v>
      </c>
      <c r="CJ33" s="189"/>
      <c r="CK33" s="27"/>
      <c r="CL33" s="27"/>
      <c r="CM33" s="27"/>
      <c r="CN33" s="286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309"/>
      <c r="DB33" s="237"/>
      <c r="DC33" s="7"/>
      <c r="DD33" s="13" t="s">
        <v>24</v>
      </c>
      <c r="DE33" s="7">
        <f>IF(DK30="","",DK30)</f>
        <v>15</v>
      </c>
      <c r="DF33" s="2" t="str">
        <f t="shared" si="5"/>
        <v>-</v>
      </c>
      <c r="DG33" s="13">
        <f>IF(DI30="","",DI30)</f>
        <v>6</v>
      </c>
      <c r="DH33" s="252"/>
      <c r="DI33" s="253"/>
      <c r="DJ33" s="254"/>
      <c r="DK33" s="254"/>
      <c r="DL33" s="255"/>
      <c r="DM33" s="39">
        <v>10</v>
      </c>
      <c r="DN33" s="2" t="str">
        <f t="shared" si="4"/>
        <v>-</v>
      </c>
      <c r="DO33" s="41">
        <v>15</v>
      </c>
      <c r="DP33" s="258"/>
      <c r="DQ33" s="233" t="s">
        <v>545</v>
      </c>
      <c r="DR33" s="234"/>
      <c r="DS33" s="235" t="s">
        <v>545</v>
      </c>
      <c r="DT33" s="236"/>
      <c r="DU33" s="27"/>
      <c r="DV33" s="119"/>
      <c r="DW33" s="120"/>
      <c r="DX33" s="119"/>
      <c r="DY33" s="121"/>
      <c r="DZ33" s="120"/>
      <c r="EA33" s="120"/>
      <c r="EB33" s="121"/>
    </row>
    <row r="34" spans="1:132" ht="9.75" customHeight="1" thickBot="1">
      <c r="A34" s="151"/>
      <c r="B34" s="169"/>
      <c r="C34" s="28"/>
      <c r="D34" s="170"/>
      <c r="E34" s="1"/>
      <c r="F34" s="1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170"/>
      <c r="R34" s="1"/>
      <c r="S34" s="1"/>
      <c r="T34" s="1"/>
      <c r="U34" s="1"/>
      <c r="V34" s="1"/>
      <c r="W34" s="1"/>
      <c r="X34" s="1"/>
      <c r="Y34" s="101"/>
      <c r="Z34" s="101"/>
      <c r="AA34" s="165"/>
      <c r="AB34" s="166"/>
      <c r="AC34" s="166"/>
      <c r="AD34" s="166"/>
      <c r="AE34" s="166"/>
      <c r="AF34" s="166"/>
      <c r="AG34" s="167"/>
      <c r="AH34" s="168"/>
      <c r="AI34" s="152"/>
      <c r="AJ34" s="99"/>
      <c r="AK34" s="307"/>
      <c r="AL34" s="153" t="s">
        <v>535</v>
      </c>
      <c r="AM34" s="154" t="s">
        <v>451</v>
      </c>
      <c r="AN34" s="25"/>
      <c r="AO34" s="25"/>
      <c r="AP34" s="25"/>
      <c r="AQ34" s="25"/>
      <c r="AR34" s="65"/>
      <c r="AS34" s="31" t="s">
        <v>87</v>
      </c>
      <c r="AT34" s="83"/>
      <c r="AU34" s="70"/>
      <c r="AV34" s="85"/>
      <c r="AW34" s="65"/>
      <c r="AX34" s="64"/>
      <c r="AY34" s="64"/>
      <c r="AZ34" s="27"/>
      <c r="BA34" s="27"/>
      <c r="BB34" s="27"/>
      <c r="BC34" s="27"/>
      <c r="BD34" s="27"/>
      <c r="BE34" s="27"/>
      <c r="BF34" s="27"/>
      <c r="BG34" s="27"/>
      <c r="BH34" s="27"/>
      <c r="BI34" s="100"/>
      <c r="BJ34" s="100"/>
      <c r="BK34" s="100"/>
      <c r="BL34" s="100"/>
      <c r="BM34" s="100"/>
      <c r="BN34" s="100"/>
      <c r="BO34" s="100"/>
      <c r="BP34" s="196"/>
      <c r="BQ34" s="103"/>
      <c r="BS34" s="237"/>
      <c r="BT34" s="153" t="s">
        <v>580</v>
      </c>
      <c r="BU34" s="154" t="s">
        <v>579</v>
      </c>
      <c r="BV34" s="87"/>
      <c r="BW34" s="60"/>
      <c r="BX34" s="60"/>
      <c r="BY34" s="87"/>
      <c r="BZ34" s="87"/>
      <c r="CA34" s="88"/>
      <c r="CB34" s="65"/>
      <c r="CC34" s="65"/>
      <c r="CD34" s="64"/>
      <c r="CE34" s="64"/>
      <c r="CF34" s="65"/>
      <c r="CG34" s="65"/>
      <c r="CH34" s="65"/>
      <c r="CI34" s="65"/>
      <c r="CJ34" s="77"/>
      <c r="CK34" s="27"/>
      <c r="CL34" s="27"/>
      <c r="CM34" s="27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92"/>
      <c r="CY34" s="92"/>
      <c r="DB34" s="237"/>
      <c r="DC34" s="12" t="s">
        <v>576</v>
      </c>
      <c r="DD34" s="5" t="s">
        <v>563</v>
      </c>
      <c r="DE34" s="12">
        <f>IF(DO28="","",DO28)</f>
        <v>15</v>
      </c>
      <c r="DF34" s="16" t="str">
        <f t="shared" si="5"/>
        <v>-</v>
      </c>
      <c r="DG34" s="5">
        <f>IF(DM28="","",DM28)</f>
        <v>17</v>
      </c>
      <c r="DH34" s="238" t="str">
        <f>IF(DP28="","",IF(DP28="○","×",IF(DP28="×","○")))</f>
        <v>○</v>
      </c>
      <c r="DI34" s="17">
        <f>IF(DO31="","",DO31)</f>
        <v>18</v>
      </c>
      <c r="DJ34" s="2" t="str">
        <f>IF(DI34="","","-")</f>
        <v>-</v>
      </c>
      <c r="DK34" s="5">
        <f>IF(DM31="","",DM31)</f>
        <v>16</v>
      </c>
      <c r="DL34" s="238" t="str">
        <f>IF(DP31="","",IF(DP31="○","×",IF(DP31="×","○")))</f>
        <v>○</v>
      </c>
      <c r="DM34" s="241"/>
      <c r="DN34" s="242"/>
      <c r="DO34" s="242"/>
      <c r="DP34" s="243"/>
      <c r="DQ34" s="227" t="s">
        <v>545</v>
      </c>
      <c r="DR34" s="228"/>
      <c r="DS34" s="228"/>
      <c r="DT34" s="229"/>
      <c r="DU34" s="27"/>
      <c r="DV34" s="114"/>
      <c r="DW34" s="80"/>
      <c r="DX34" s="114"/>
      <c r="DY34" s="115"/>
      <c r="DZ34" s="80"/>
      <c r="EA34" s="80"/>
      <c r="EB34" s="115"/>
    </row>
    <row r="35" spans="1:132" ht="9.75" customHeight="1" thickBot="1" thickTop="1">
      <c r="A35" s="151"/>
      <c r="B35" s="173"/>
      <c r="C35" s="180"/>
      <c r="D35" s="174"/>
      <c r="E35" s="1"/>
      <c r="F35" s="175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174"/>
      <c r="R35" s="1"/>
      <c r="S35" s="1"/>
      <c r="T35" s="1"/>
      <c r="U35" s="1"/>
      <c r="V35" s="1"/>
      <c r="W35" s="1"/>
      <c r="X35" s="1"/>
      <c r="Y35" s="101"/>
      <c r="Z35" s="101"/>
      <c r="AA35" s="165"/>
      <c r="AB35" s="166"/>
      <c r="AC35" s="166"/>
      <c r="AD35" s="166"/>
      <c r="AE35" s="166"/>
      <c r="AF35" s="166"/>
      <c r="AG35" s="167"/>
      <c r="AH35" s="168"/>
      <c r="AI35" s="152"/>
      <c r="AJ35" s="99"/>
      <c r="AK35" s="27"/>
      <c r="AL35" s="64"/>
      <c r="AM35" s="64"/>
      <c r="AN35" s="65"/>
      <c r="AO35" s="65"/>
      <c r="AP35" s="65"/>
      <c r="AQ35" s="128">
        <v>15</v>
      </c>
      <c r="AR35" s="128">
        <v>15</v>
      </c>
      <c r="AS35" s="128"/>
      <c r="AT35" s="89"/>
      <c r="AU35" s="65"/>
      <c r="AV35" s="64"/>
      <c r="AW35" s="65"/>
      <c r="AX35" s="64"/>
      <c r="AY35" s="64"/>
      <c r="AZ35" s="27"/>
      <c r="BA35" s="27"/>
      <c r="BB35" s="27"/>
      <c r="BC35" s="27"/>
      <c r="BD35" s="27"/>
      <c r="BE35" s="27"/>
      <c r="BF35" s="27"/>
      <c r="BG35" s="27"/>
      <c r="BH35" s="27"/>
      <c r="BI35" s="93" t="s">
        <v>8</v>
      </c>
      <c r="BJ35" s="100"/>
      <c r="BK35" s="100"/>
      <c r="BL35" s="100"/>
      <c r="BM35" s="100"/>
      <c r="BN35" s="100"/>
      <c r="BO35" s="100"/>
      <c r="BP35" s="141"/>
      <c r="BQ35" s="27"/>
      <c r="BS35" s="27"/>
      <c r="BT35" s="27"/>
      <c r="BU35" s="27"/>
      <c r="BV35" s="65"/>
      <c r="BW35" s="65"/>
      <c r="BX35" s="65"/>
      <c r="BY35" s="128">
        <v>11</v>
      </c>
      <c r="BZ35" s="128">
        <v>18</v>
      </c>
      <c r="CA35" s="129"/>
      <c r="CB35" s="83"/>
      <c r="CC35" s="70"/>
      <c r="CD35" s="70"/>
      <c r="CE35" s="64"/>
      <c r="CF35" s="65"/>
      <c r="CG35" s="65"/>
      <c r="CH35" s="65"/>
      <c r="CI35" s="65"/>
      <c r="CJ35" s="77"/>
      <c r="CK35" s="27"/>
      <c r="CL35" s="27"/>
      <c r="CM35" s="27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92"/>
      <c r="CY35" s="92"/>
      <c r="DB35" s="237"/>
      <c r="DC35" s="12" t="s">
        <v>577</v>
      </c>
      <c r="DD35" s="5" t="s">
        <v>564</v>
      </c>
      <c r="DE35" s="12">
        <f>IF(DO29="","",DO29)</f>
        <v>15</v>
      </c>
      <c r="DF35" s="2" t="str">
        <f t="shared" si="5"/>
        <v>-</v>
      </c>
      <c r="DG35" s="5">
        <f>IF(DM29="","",DM29)</f>
        <v>11</v>
      </c>
      <c r="DH35" s="239"/>
      <c r="DI35" s="17">
        <f>IF(DO32="","",DO32)</f>
        <v>8</v>
      </c>
      <c r="DJ35" s="2" t="str">
        <f>IF(DI35="","","-")</f>
        <v>-</v>
      </c>
      <c r="DK35" s="5">
        <f>IF(DM32="","",DM32)</f>
        <v>15</v>
      </c>
      <c r="DL35" s="239"/>
      <c r="DM35" s="244"/>
      <c r="DN35" s="245"/>
      <c r="DO35" s="245"/>
      <c r="DP35" s="246"/>
      <c r="DQ35" s="230"/>
      <c r="DR35" s="231"/>
      <c r="DS35" s="231"/>
      <c r="DT35" s="232"/>
      <c r="DU35" s="27"/>
      <c r="DV35" s="114">
        <f>COUNTIF(DE34:DP36,"○")</f>
        <v>2</v>
      </c>
      <c r="DW35" s="80">
        <f>COUNTIF(DE34:DP36,"×")</f>
        <v>0</v>
      </c>
      <c r="DX35" s="114">
        <f>IF((DO28-DM28)&gt;0,1,0)+IF((DO29-DM29)&gt;0,1,0)+IF((DO30-DM30)&gt;0,1,0)+IF((DO31-DM31)&gt;0,1,0)+IF((DO32-DM32)&gt;0,1,0)+IF((DO33-DM33)&gt;0,1,0)+IF((DM34-DO34)&gt;0,1,0)+IF((DM35-DO35)&gt;0,1,0)+IF((DM36-DO36)&gt;0,1,0)</f>
        <v>4</v>
      </c>
      <c r="DY35" s="115">
        <f>IF((DO28-DM28)&lt;0,1,0)+IF((DO29-DM29)&lt;0,1,0)+IF((DO30-DM30)&lt;0,1,0)+IF((DO31-DM31)&lt;0,1,0)+IF((DO32-DM32)&lt;0,1,0)+IF((DO33-DM33)&lt;0,1,0)+IF((DM34-DO34)&lt;0,1,0)+IF((DM35-DO35)&lt;0,1,0)+IF((DM36-DO36)&lt;0,1,0)</f>
        <v>2</v>
      </c>
      <c r="DZ35" s="80">
        <f>SUM(DE34:DE36,DI34:DI36,DM34:DM36)</f>
        <v>86</v>
      </c>
      <c r="EA35" s="80">
        <f>SUM(DG34:DG36,DK34:DK36,DO34:DO36)</f>
        <v>74</v>
      </c>
      <c r="EB35" s="115">
        <f>DZ35-EA35</f>
        <v>12</v>
      </c>
    </row>
    <row r="36" spans="1:132" ht="9.75" customHeight="1" thickBot="1" thickTop="1">
      <c r="A36" s="151"/>
      <c r="B36" s="173"/>
      <c r="C36" s="29"/>
      <c r="D36" s="174"/>
      <c r="E36" s="1"/>
      <c r="F36" s="175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174"/>
      <c r="R36" s="1"/>
      <c r="S36" s="1" t="s">
        <v>324</v>
      </c>
      <c r="T36" s="1"/>
      <c r="U36" s="1"/>
      <c r="V36" s="1"/>
      <c r="W36" s="1"/>
      <c r="X36" s="1"/>
      <c r="Y36" s="101"/>
      <c r="Z36" s="101"/>
      <c r="AA36" s="165"/>
      <c r="AB36" s="166"/>
      <c r="AC36" s="166"/>
      <c r="AD36" s="166"/>
      <c r="AE36" s="166"/>
      <c r="AF36" s="166"/>
      <c r="AG36" s="167"/>
      <c r="AH36" s="168"/>
      <c r="AI36" s="152"/>
      <c r="AJ36" s="99"/>
      <c r="AK36" s="307" t="s">
        <v>350</v>
      </c>
      <c r="AL36" s="147" t="s">
        <v>613</v>
      </c>
      <c r="AM36" s="148" t="s">
        <v>618</v>
      </c>
      <c r="AN36" s="73"/>
      <c r="AO36" s="67"/>
      <c r="AP36" s="67"/>
      <c r="AQ36" s="67"/>
      <c r="AR36" s="70"/>
      <c r="AS36" s="70"/>
      <c r="AT36" s="74"/>
      <c r="AU36" s="65"/>
      <c r="AV36" s="65"/>
      <c r="AW36" s="65"/>
      <c r="AX36" s="64"/>
      <c r="AY36" s="64"/>
      <c r="AZ36" s="27"/>
      <c r="BA36" s="27"/>
      <c r="BB36" s="27"/>
      <c r="BC36" s="27"/>
      <c r="BD36" s="27"/>
      <c r="BE36" s="27"/>
      <c r="BF36" s="27"/>
      <c r="BG36" s="27"/>
      <c r="BH36" s="27"/>
      <c r="BI36" s="100"/>
      <c r="BJ36" s="100"/>
      <c r="BK36" s="100"/>
      <c r="BL36" s="100"/>
      <c r="BM36" s="100"/>
      <c r="BN36" s="100"/>
      <c r="BO36" s="100"/>
      <c r="BP36" s="141"/>
      <c r="BQ36" s="27"/>
      <c r="BS36" s="237" t="s">
        <v>317</v>
      </c>
      <c r="BT36" s="147" t="s">
        <v>560</v>
      </c>
      <c r="BU36" s="148" t="s">
        <v>561</v>
      </c>
      <c r="BV36" s="61"/>
      <c r="BW36" s="25"/>
      <c r="BX36" s="25"/>
      <c r="BY36" s="65"/>
      <c r="BZ36" s="65"/>
      <c r="CA36" s="65" t="s">
        <v>294</v>
      </c>
      <c r="CB36" s="74"/>
      <c r="CC36" s="65"/>
      <c r="CD36" s="65"/>
      <c r="CE36" s="74"/>
      <c r="CF36" s="65"/>
      <c r="CG36" s="65"/>
      <c r="CH36" s="65"/>
      <c r="CI36" s="65"/>
      <c r="CJ36" s="77"/>
      <c r="CK36" s="27"/>
      <c r="CL36" s="27"/>
      <c r="CM36" s="27"/>
      <c r="CN36" s="280" t="s">
        <v>330</v>
      </c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DB36" s="237"/>
      <c r="DC36" s="18"/>
      <c r="DD36" s="3" t="s">
        <v>129</v>
      </c>
      <c r="DE36" s="18">
        <f>IF(DO30="","",DO30)</f>
        <v>15</v>
      </c>
      <c r="DF36" s="19" t="str">
        <f t="shared" si="5"/>
        <v>-</v>
      </c>
      <c r="DG36" s="20">
        <f>IF(DM30="","",DM30)</f>
        <v>5</v>
      </c>
      <c r="DH36" s="240"/>
      <c r="DI36" s="21">
        <f>IF(DO33="","",DO33)</f>
        <v>15</v>
      </c>
      <c r="DJ36" s="19" t="str">
        <f>IF(DI36="","","-")</f>
        <v>-</v>
      </c>
      <c r="DK36" s="20">
        <f>IF(DM33="","",DM33)</f>
        <v>10</v>
      </c>
      <c r="DL36" s="240"/>
      <c r="DM36" s="247"/>
      <c r="DN36" s="248"/>
      <c r="DO36" s="248"/>
      <c r="DP36" s="249"/>
      <c r="DQ36" s="233" t="s">
        <v>546</v>
      </c>
      <c r="DR36" s="234"/>
      <c r="DS36" s="235" t="s">
        <v>547</v>
      </c>
      <c r="DT36" s="236"/>
      <c r="DU36" s="27"/>
      <c r="DV36" s="114"/>
      <c r="DW36" s="80"/>
      <c r="DX36" s="114"/>
      <c r="DY36" s="115"/>
      <c r="DZ36" s="80"/>
      <c r="EA36" s="80"/>
      <c r="EB36" s="115"/>
    </row>
    <row r="37" spans="1:103" ht="9.75" customHeight="1" thickBot="1" thickTop="1">
      <c r="A37" s="151"/>
      <c r="B37" s="173"/>
      <c r="C37" s="29"/>
      <c r="D37" s="174"/>
      <c r="E37" s="1"/>
      <c r="F37" s="175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174"/>
      <c r="R37" s="1"/>
      <c r="S37" s="313" t="s">
        <v>401</v>
      </c>
      <c r="T37" s="314"/>
      <c r="U37" s="314"/>
      <c r="V37" s="314"/>
      <c r="W37" s="314"/>
      <c r="X37" s="314"/>
      <c r="Y37" s="314"/>
      <c r="Z37" s="315"/>
      <c r="AA37" s="159"/>
      <c r="AB37" s="160"/>
      <c r="AC37" s="160"/>
      <c r="AD37" s="160"/>
      <c r="AE37" s="160"/>
      <c r="AF37" s="160"/>
      <c r="AG37" s="161"/>
      <c r="AH37" s="162"/>
      <c r="AI37" s="152"/>
      <c r="AJ37" s="99"/>
      <c r="AK37" s="307"/>
      <c r="AL37" s="153" t="s">
        <v>614</v>
      </c>
      <c r="AM37" s="154" t="s">
        <v>497</v>
      </c>
      <c r="AN37" s="25"/>
      <c r="AO37" s="25"/>
      <c r="AP37" s="25"/>
      <c r="AQ37" s="25"/>
      <c r="AR37" s="65"/>
      <c r="AS37" s="65"/>
      <c r="AT37" s="65"/>
      <c r="AU37" s="65"/>
      <c r="AV37" s="65"/>
      <c r="AW37" s="65"/>
      <c r="AX37" s="64"/>
      <c r="AY37" s="64"/>
      <c r="AZ37" s="27"/>
      <c r="BA37" s="27"/>
      <c r="BB37" s="27"/>
      <c r="BC37" s="27"/>
      <c r="BD37" s="27"/>
      <c r="BE37" s="27"/>
      <c r="BF37" s="27"/>
      <c r="BG37" s="93" t="s">
        <v>7</v>
      </c>
      <c r="BH37" s="27"/>
      <c r="BI37" s="100"/>
      <c r="BJ37" s="100"/>
      <c r="BK37" s="100"/>
      <c r="BL37" s="100"/>
      <c r="BM37" s="100"/>
      <c r="BN37" s="100"/>
      <c r="BO37" s="100"/>
      <c r="BP37" s="141"/>
      <c r="BQ37" s="27"/>
      <c r="BS37" s="237"/>
      <c r="BT37" s="153" t="s">
        <v>562</v>
      </c>
      <c r="BU37" s="154" t="s">
        <v>561</v>
      </c>
      <c r="BV37" s="131">
        <v>5</v>
      </c>
      <c r="BW37" s="131">
        <v>7</v>
      </c>
      <c r="BX37" s="132"/>
      <c r="BY37" s="128">
        <v>15</v>
      </c>
      <c r="BZ37" s="128">
        <v>20</v>
      </c>
      <c r="CA37" s="128"/>
      <c r="CB37" s="74"/>
      <c r="CC37" s="65"/>
      <c r="CD37" s="65"/>
      <c r="CE37" s="74"/>
      <c r="CF37" s="65"/>
      <c r="CG37" s="65"/>
      <c r="CH37" s="65"/>
      <c r="CI37" s="65"/>
      <c r="CJ37" s="77"/>
      <c r="CK37" s="27"/>
      <c r="CL37" s="27"/>
      <c r="CM37" s="27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</row>
    <row r="38" spans="1:132" ht="9.75" customHeight="1" thickBot="1">
      <c r="A38" s="151"/>
      <c r="B38" s="173"/>
      <c r="C38" s="183"/>
      <c r="D38" s="174"/>
      <c r="E38" s="1"/>
      <c r="F38" s="175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174"/>
      <c r="R38" s="1"/>
      <c r="S38" s="310" t="s">
        <v>403</v>
      </c>
      <c r="T38" s="311"/>
      <c r="U38" s="311"/>
      <c r="V38" s="311"/>
      <c r="W38" s="311"/>
      <c r="X38" s="311"/>
      <c r="Y38" s="311"/>
      <c r="Z38" s="312"/>
      <c r="AA38" s="165"/>
      <c r="AB38" s="166"/>
      <c r="AC38" s="166"/>
      <c r="AD38" s="166"/>
      <c r="AE38" s="166"/>
      <c r="AF38" s="166"/>
      <c r="AG38" s="167"/>
      <c r="AH38" s="168"/>
      <c r="AI38" s="152"/>
      <c r="AJ38" s="99"/>
      <c r="AK38" s="103"/>
      <c r="AL38" s="103"/>
      <c r="AM38" s="103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41"/>
      <c r="BQ38" s="27"/>
      <c r="BS38" s="27"/>
      <c r="BT38" s="27"/>
      <c r="BU38" s="27"/>
      <c r="BV38" s="65"/>
      <c r="BW38" s="64"/>
      <c r="BX38" s="31" t="s">
        <v>96</v>
      </c>
      <c r="BY38" s="73"/>
      <c r="BZ38" s="70"/>
      <c r="CA38" s="70"/>
      <c r="CB38" s="74"/>
      <c r="CC38" s="65"/>
      <c r="CD38" s="65"/>
      <c r="CE38" s="74"/>
      <c r="CF38" s="64"/>
      <c r="CG38" s="64"/>
      <c r="CH38" s="65"/>
      <c r="CI38" s="65"/>
      <c r="CJ38" s="77"/>
      <c r="CK38" s="27"/>
      <c r="CL38" s="27"/>
      <c r="CM38" s="27"/>
      <c r="CN38" s="284" t="s">
        <v>52</v>
      </c>
      <c r="CO38" s="285"/>
      <c r="CP38" s="285"/>
      <c r="CQ38" s="285"/>
      <c r="CR38" s="285"/>
      <c r="CS38" s="285"/>
      <c r="CT38" s="285" t="s">
        <v>55</v>
      </c>
      <c r="CU38" s="285"/>
      <c r="CV38" s="285"/>
      <c r="CW38" s="285"/>
      <c r="CX38" s="285"/>
      <c r="CY38" s="308"/>
      <c r="DB38" s="27"/>
      <c r="DC38" s="270" t="s">
        <v>444</v>
      </c>
      <c r="DD38" s="271"/>
      <c r="DE38" s="282" t="str">
        <f>DC40</f>
        <v>中岡達也</v>
      </c>
      <c r="DF38" s="278"/>
      <c r="DG38" s="278"/>
      <c r="DH38" s="279"/>
      <c r="DI38" s="277" t="str">
        <f>DC43</f>
        <v>鈴木誠</v>
      </c>
      <c r="DJ38" s="278"/>
      <c r="DK38" s="278"/>
      <c r="DL38" s="279"/>
      <c r="DM38" s="277" t="str">
        <f>DC46</f>
        <v>笹原啓介</v>
      </c>
      <c r="DN38" s="278"/>
      <c r="DO38" s="278"/>
      <c r="DP38" s="279"/>
      <c r="DQ38" s="262" t="s">
        <v>0</v>
      </c>
      <c r="DR38" s="263"/>
      <c r="DS38" s="263"/>
      <c r="DT38" s="264"/>
      <c r="DU38" s="27"/>
      <c r="DV38" s="274" t="s">
        <v>357</v>
      </c>
      <c r="DW38" s="275"/>
      <c r="DX38" s="274" t="s">
        <v>384</v>
      </c>
      <c r="DY38" s="276"/>
      <c r="DZ38" s="275" t="s">
        <v>435</v>
      </c>
      <c r="EA38" s="275"/>
      <c r="EB38" s="276"/>
    </row>
    <row r="39" spans="1:132" ht="9.75" customHeight="1" thickBot="1" thickTop="1">
      <c r="A39" s="151"/>
      <c r="B39" s="173"/>
      <c r="C39" s="29"/>
      <c r="D39" s="174"/>
      <c r="E39" s="1"/>
      <c r="F39" s="175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174"/>
      <c r="R39" s="1"/>
      <c r="S39" s="1"/>
      <c r="T39" s="1"/>
      <c r="U39" s="1"/>
      <c r="V39" s="1"/>
      <c r="W39" s="1"/>
      <c r="X39" s="1"/>
      <c r="Y39" s="101"/>
      <c r="Z39" s="101"/>
      <c r="AA39" s="165"/>
      <c r="AB39" s="166"/>
      <c r="AC39" s="166"/>
      <c r="AD39" s="166"/>
      <c r="AE39" s="166"/>
      <c r="AF39" s="166"/>
      <c r="AG39" s="167"/>
      <c r="AH39" s="168"/>
      <c r="AI39" s="152"/>
      <c r="AJ39" s="99"/>
      <c r="AK39" s="27"/>
      <c r="AL39" s="270" t="s">
        <v>372</v>
      </c>
      <c r="AM39" s="271"/>
      <c r="AN39" s="282" t="str">
        <f>AL41</f>
        <v>林智哉</v>
      </c>
      <c r="AO39" s="278"/>
      <c r="AP39" s="278"/>
      <c r="AQ39" s="279"/>
      <c r="AR39" s="277" t="str">
        <f>AL44</f>
        <v>佐藤寛倫</v>
      </c>
      <c r="AS39" s="278"/>
      <c r="AT39" s="278"/>
      <c r="AU39" s="279"/>
      <c r="AV39" s="277" t="str">
        <f>AL47</f>
        <v>大西博文</v>
      </c>
      <c r="AW39" s="278"/>
      <c r="AX39" s="278"/>
      <c r="AY39" s="279"/>
      <c r="AZ39" s="262" t="s">
        <v>0</v>
      </c>
      <c r="BA39" s="263"/>
      <c r="BB39" s="263"/>
      <c r="BC39" s="264"/>
      <c r="BD39" s="27"/>
      <c r="BE39" s="274" t="s">
        <v>357</v>
      </c>
      <c r="BF39" s="275"/>
      <c r="BG39" s="274" t="s">
        <v>384</v>
      </c>
      <c r="BH39" s="276"/>
      <c r="BI39" s="275" t="s">
        <v>343</v>
      </c>
      <c r="BJ39" s="275"/>
      <c r="BK39" s="276"/>
      <c r="BL39" s="64"/>
      <c r="BP39" s="141"/>
      <c r="BQ39" s="27"/>
      <c r="BR39" s="27"/>
      <c r="BS39" s="237" t="s">
        <v>332</v>
      </c>
      <c r="BT39" s="149" t="s">
        <v>622</v>
      </c>
      <c r="BU39" s="150" t="s">
        <v>624</v>
      </c>
      <c r="BV39" s="133">
        <v>15</v>
      </c>
      <c r="BW39" s="134">
        <v>15</v>
      </c>
      <c r="BX39" s="134"/>
      <c r="BY39" s="74"/>
      <c r="BZ39" s="65"/>
      <c r="CA39" s="65"/>
      <c r="CB39" s="128">
        <v>15</v>
      </c>
      <c r="CC39" s="128">
        <v>8</v>
      </c>
      <c r="CD39" s="128">
        <v>15</v>
      </c>
      <c r="CE39" s="86"/>
      <c r="CF39" s="70"/>
      <c r="CG39" s="70"/>
      <c r="CH39" s="65"/>
      <c r="CI39" s="65"/>
      <c r="CJ39" s="77"/>
      <c r="CK39" s="27"/>
      <c r="CL39" s="27"/>
      <c r="CM39" s="27"/>
      <c r="CN39" s="286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309"/>
      <c r="DB39" s="27"/>
      <c r="DC39" s="272"/>
      <c r="DD39" s="273"/>
      <c r="DE39" s="289" t="str">
        <f>DC41</f>
        <v>真鍋和美</v>
      </c>
      <c r="DF39" s="251"/>
      <c r="DG39" s="251"/>
      <c r="DH39" s="240"/>
      <c r="DI39" s="250" t="str">
        <f>DC44</f>
        <v>宮内富子</v>
      </c>
      <c r="DJ39" s="251"/>
      <c r="DK39" s="251"/>
      <c r="DL39" s="240"/>
      <c r="DM39" s="250" t="str">
        <f>DC47</f>
        <v>山脇多江子</v>
      </c>
      <c r="DN39" s="251"/>
      <c r="DO39" s="251"/>
      <c r="DP39" s="240"/>
      <c r="DQ39" s="259" t="s">
        <v>1</v>
      </c>
      <c r="DR39" s="260"/>
      <c r="DS39" s="260"/>
      <c r="DT39" s="261"/>
      <c r="DU39" s="27"/>
      <c r="DV39" s="111" t="s">
        <v>344</v>
      </c>
      <c r="DW39" s="112" t="s">
        <v>345</v>
      </c>
      <c r="DX39" s="111" t="s">
        <v>346</v>
      </c>
      <c r="DY39" s="113" t="s">
        <v>386</v>
      </c>
      <c r="DZ39" s="112" t="s">
        <v>347</v>
      </c>
      <c r="EA39" s="112" t="s">
        <v>386</v>
      </c>
      <c r="EB39" s="113" t="s">
        <v>348</v>
      </c>
    </row>
    <row r="40" spans="1:132" ht="9.75" customHeight="1" thickBot="1" thickTop="1">
      <c r="A40" s="151"/>
      <c r="B40" s="173"/>
      <c r="C40" s="29"/>
      <c r="D40" s="174"/>
      <c r="E40" s="1"/>
      <c r="F40" s="175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174"/>
      <c r="R40" s="1"/>
      <c r="S40" s="1"/>
      <c r="T40" s="1"/>
      <c r="U40" s="1"/>
      <c r="V40" s="1"/>
      <c r="W40" s="1"/>
      <c r="X40" s="1"/>
      <c r="Y40" s="101"/>
      <c r="Z40" s="101"/>
      <c r="AA40" s="165"/>
      <c r="AB40" s="166"/>
      <c r="AC40" s="166"/>
      <c r="AD40" s="166"/>
      <c r="AE40" s="166"/>
      <c r="AF40" s="166"/>
      <c r="AG40" s="167"/>
      <c r="AH40" s="168"/>
      <c r="AI40" s="152"/>
      <c r="AJ40" s="99"/>
      <c r="AK40" s="27"/>
      <c r="AL40" s="272"/>
      <c r="AM40" s="273"/>
      <c r="AN40" s="289" t="str">
        <f>AL42</f>
        <v>山口里見</v>
      </c>
      <c r="AO40" s="251"/>
      <c r="AP40" s="251"/>
      <c r="AQ40" s="240"/>
      <c r="AR40" s="250" t="str">
        <f>AL45</f>
        <v>真鍋絵里</v>
      </c>
      <c r="AS40" s="251"/>
      <c r="AT40" s="251"/>
      <c r="AU40" s="240"/>
      <c r="AV40" s="250" t="str">
        <f>AL48</f>
        <v>宮内香織</v>
      </c>
      <c r="AW40" s="251"/>
      <c r="AX40" s="251"/>
      <c r="AY40" s="240"/>
      <c r="AZ40" s="259" t="s">
        <v>1</v>
      </c>
      <c r="BA40" s="260"/>
      <c r="BB40" s="260"/>
      <c r="BC40" s="261"/>
      <c r="BD40" s="27"/>
      <c r="BE40" s="111" t="s">
        <v>344</v>
      </c>
      <c r="BF40" s="112" t="s">
        <v>345</v>
      </c>
      <c r="BG40" s="111" t="s">
        <v>346</v>
      </c>
      <c r="BH40" s="113" t="s">
        <v>386</v>
      </c>
      <c r="BI40" s="112" t="s">
        <v>347</v>
      </c>
      <c r="BJ40" s="112" t="s">
        <v>386</v>
      </c>
      <c r="BK40" s="113" t="s">
        <v>348</v>
      </c>
      <c r="BL40" s="64"/>
      <c r="BO40" s="27"/>
      <c r="BP40" s="141"/>
      <c r="BQ40" s="27"/>
      <c r="BR40" s="27"/>
      <c r="BS40" s="237"/>
      <c r="BT40" s="155" t="s">
        <v>623</v>
      </c>
      <c r="BU40" s="156" t="s">
        <v>564</v>
      </c>
      <c r="BV40" s="25"/>
      <c r="BW40" s="25"/>
      <c r="BX40" s="25"/>
      <c r="BY40" s="65"/>
      <c r="BZ40" s="65"/>
      <c r="CA40" s="65"/>
      <c r="CB40" s="65"/>
      <c r="CC40" s="65"/>
      <c r="CD40" s="31" t="s">
        <v>295</v>
      </c>
      <c r="CE40" s="65"/>
      <c r="CF40" s="65"/>
      <c r="CG40" s="65"/>
      <c r="CH40" s="74"/>
      <c r="CI40" s="65"/>
      <c r="CJ40" s="77"/>
      <c r="CK40" s="27"/>
      <c r="CL40" s="27"/>
      <c r="CM40" s="27"/>
      <c r="CN40" s="284" t="s">
        <v>54</v>
      </c>
      <c r="CO40" s="285"/>
      <c r="CP40" s="285"/>
      <c r="CQ40" s="285"/>
      <c r="CR40" s="285"/>
      <c r="CS40" s="285"/>
      <c r="CT40" s="285" t="s">
        <v>624</v>
      </c>
      <c r="CU40" s="285"/>
      <c r="CV40" s="285"/>
      <c r="CW40" s="285"/>
      <c r="CX40" s="285"/>
      <c r="CY40" s="308"/>
      <c r="DB40" s="237"/>
      <c r="DC40" s="4" t="s">
        <v>255</v>
      </c>
      <c r="DD40" s="5" t="s">
        <v>220</v>
      </c>
      <c r="DE40" s="265"/>
      <c r="DF40" s="266"/>
      <c r="DG40" s="266"/>
      <c r="DH40" s="267"/>
      <c r="DI40" s="32">
        <v>13</v>
      </c>
      <c r="DJ40" s="2" t="str">
        <f>IF(DI40="","","-")</f>
        <v>-</v>
      </c>
      <c r="DK40" s="34">
        <v>15</v>
      </c>
      <c r="DL40" s="256" t="str">
        <f>IF(DI40&gt;DK40,IF(DI41&gt;DK41,"○",IF(DI42&gt;DK42,"○","×")),IF(DI41&gt;DK41,IF(DI42&gt;DK42,"○","×"),"×"))</f>
        <v>×</v>
      </c>
      <c r="DM40" s="32" t="s">
        <v>540</v>
      </c>
      <c r="DN40" s="6" t="str">
        <f aca="true" t="shared" si="6" ref="DN40:DN45">IF(DM40="","","-")</f>
        <v>-</v>
      </c>
      <c r="DO40" s="40"/>
      <c r="DP40" s="256"/>
      <c r="DQ40" s="227" t="s">
        <v>537</v>
      </c>
      <c r="DR40" s="228"/>
      <c r="DS40" s="228"/>
      <c r="DT40" s="229"/>
      <c r="DU40" s="27"/>
      <c r="DV40" s="114"/>
      <c r="DW40" s="80"/>
      <c r="DX40" s="114"/>
      <c r="DY40" s="115"/>
      <c r="DZ40" s="80"/>
      <c r="EA40" s="80"/>
      <c r="EB40" s="115"/>
    </row>
    <row r="41" spans="1:141" ht="9.75" customHeight="1">
      <c r="A41" s="151"/>
      <c r="B41" s="186"/>
      <c r="C41" s="30"/>
      <c r="D41" s="187"/>
      <c r="E41" s="1"/>
      <c r="F41" s="18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187"/>
      <c r="R41" s="1"/>
      <c r="S41" s="1"/>
      <c r="T41" s="1"/>
      <c r="U41" s="1"/>
      <c r="V41" s="1"/>
      <c r="W41" s="1"/>
      <c r="X41" s="1"/>
      <c r="Y41" s="101"/>
      <c r="Z41" s="101"/>
      <c r="AA41" s="176"/>
      <c r="AB41" s="177"/>
      <c r="AC41" s="177"/>
      <c r="AD41" s="177"/>
      <c r="AE41" s="177"/>
      <c r="AF41" s="177"/>
      <c r="AG41" s="178"/>
      <c r="AH41" s="179"/>
      <c r="AI41" s="152"/>
      <c r="AJ41" s="99"/>
      <c r="AK41" s="237"/>
      <c r="AL41" s="4" t="s">
        <v>523</v>
      </c>
      <c r="AM41" s="5" t="s">
        <v>524</v>
      </c>
      <c r="AN41" s="265"/>
      <c r="AO41" s="266"/>
      <c r="AP41" s="266"/>
      <c r="AQ41" s="267"/>
      <c r="AR41" s="32">
        <v>10</v>
      </c>
      <c r="AS41" s="2" t="str">
        <f>IF(AR41="","","-")</f>
        <v>-</v>
      </c>
      <c r="AT41" s="34">
        <v>15</v>
      </c>
      <c r="AU41" s="256" t="str">
        <f>IF(AR41&gt;AT41,IF(AR42&gt;AT42,"○",IF(AR43&gt;AT43,"○","×")),IF(AR42&gt;AT42,IF(AR43&gt;AT43,"○","×"),"×"))</f>
        <v>×</v>
      </c>
      <c r="AV41" s="32">
        <v>15</v>
      </c>
      <c r="AW41" s="6" t="str">
        <f aca="true" t="shared" si="7" ref="AW41:AW46">IF(AV41="","","-")</f>
        <v>-</v>
      </c>
      <c r="AX41" s="40">
        <v>10</v>
      </c>
      <c r="AY41" s="256" t="str">
        <f>IF(AV41&gt;AX41,IF(AV42&gt;AX42,"○",IF(AV43&gt;AX43,"○","×")),IF(AV42&gt;AX42,IF(AV43&gt;AX43,"○","×"),"×"))</f>
        <v>○</v>
      </c>
      <c r="AZ41" s="227" t="s">
        <v>447</v>
      </c>
      <c r="BA41" s="228"/>
      <c r="BB41" s="228"/>
      <c r="BC41" s="229"/>
      <c r="BD41" s="27"/>
      <c r="BE41" s="114"/>
      <c r="BF41" s="80"/>
      <c r="BG41" s="114"/>
      <c r="BH41" s="115"/>
      <c r="BI41" s="80"/>
      <c r="BJ41" s="80"/>
      <c r="BK41" s="115"/>
      <c r="BL41" s="64"/>
      <c r="BO41" s="27"/>
      <c r="BP41" s="141"/>
      <c r="BQ41" s="27"/>
      <c r="BR41" s="27"/>
      <c r="BS41" s="102"/>
      <c r="BT41" s="27"/>
      <c r="BU41" s="27"/>
      <c r="BV41" s="64"/>
      <c r="BW41" s="64"/>
      <c r="BX41" s="64"/>
      <c r="BY41" s="25"/>
      <c r="BZ41" s="65"/>
      <c r="CA41" s="65"/>
      <c r="CB41" s="128">
        <v>11</v>
      </c>
      <c r="CC41" s="128">
        <v>15</v>
      </c>
      <c r="CD41" s="129">
        <v>10</v>
      </c>
      <c r="CE41" s="65"/>
      <c r="CF41" s="65"/>
      <c r="CG41" s="65"/>
      <c r="CH41" s="74"/>
      <c r="CI41" s="65"/>
      <c r="CJ41" s="77"/>
      <c r="CK41" s="27"/>
      <c r="CL41" s="27"/>
      <c r="CM41" s="27"/>
      <c r="CN41" s="286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309"/>
      <c r="DB41" s="237"/>
      <c r="DC41" s="4" t="s">
        <v>256</v>
      </c>
      <c r="DD41" s="5" t="s">
        <v>220</v>
      </c>
      <c r="DE41" s="268"/>
      <c r="DF41" s="245"/>
      <c r="DG41" s="245"/>
      <c r="DH41" s="246"/>
      <c r="DI41" s="32">
        <v>16</v>
      </c>
      <c r="DJ41" s="2" t="str">
        <f>IF(DI41="","","-")</f>
        <v>-</v>
      </c>
      <c r="DK41" s="35">
        <v>18</v>
      </c>
      <c r="DL41" s="257"/>
      <c r="DM41" s="32" t="s">
        <v>541</v>
      </c>
      <c r="DN41" s="2" t="str">
        <f t="shared" si="6"/>
        <v>-</v>
      </c>
      <c r="DO41" s="34"/>
      <c r="DP41" s="257"/>
      <c r="DQ41" s="230"/>
      <c r="DR41" s="231"/>
      <c r="DS41" s="231"/>
      <c r="DT41" s="232"/>
      <c r="DU41" s="27"/>
      <c r="DV41" s="114">
        <f>COUNTIF(DE40:DP42,"○")</f>
        <v>0</v>
      </c>
      <c r="DW41" s="80">
        <f>COUNTIF(DE40:DP42,"×")</f>
        <v>1</v>
      </c>
      <c r="DX41" s="114" t="e">
        <f>IF((DE40-DG40)&gt;0,1,0)+IF((DE41-DG41)&gt;0,1,0)+IF((DE42-DG42)&gt;0,1,0)+IF((DI40-DK40)&gt;0,1,0)+IF((DI41-DK41)&gt;0,1,0)+IF((DI42-DK42)&gt;0,1,0)+IF((DM40-DO40)&gt;0,1,0)+IF((DM41-DO41)&gt;0,1,0)+IF((DM42-DO42)&gt;0,1,0)</f>
        <v>#VALUE!</v>
      </c>
      <c r="DY41" s="115" t="e">
        <f>IF((DE40-DG40)&lt;0,1,0)+IF((DE41-DG41)&lt;0,1,0)+IF((DE42-DG42)&lt;0,1,0)+IF((DI40-DK40)&lt;0,1,0)+IF((DI41-DK41)&lt;0,1,0)+IF((DI42-DK42)&lt;0,1,0)+IF((DM40-DO40)&lt;0,1,0)+IF((DM41-DO41)&lt;0,1,0)+IF((DM42-DO42)&lt;0,1,0)</f>
        <v>#VALUE!</v>
      </c>
      <c r="DZ41" s="80">
        <f>SUM(DE40:DE42,DI40:DI42,DM40:DM42)</f>
        <v>29</v>
      </c>
      <c r="EA41" s="80">
        <f>SUM(DG40:DG42,DK40:DK42,DO40:DO42)</f>
        <v>33</v>
      </c>
      <c r="EB41" s="115">
        <f>DZ41-EA41</f>
        <v>-4</v>
      </c>
      <c r="EH41" s="219"/>
      <c r="EI41" s="219"/>
      <c r="EJ41" s="219"/>
      <c r="EK41" s="219"/>
    </row>
    <row r="42" spans="1:141" ht="9.75" customHeight="1" thickBot="1">
      <c r="A42" s="151"/>
      <c r="B42" s="317" t="s">
        <v>638</v>
      </c>
      <c r="C42" s="3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98"/>
      <c r="T42" s="98"/>
      <c r="U42" s="98"/>
      <c r="V42" s="98"/>
      <c r="W42" s="98"/>
      <c r="X42" s="98"/>
      <c r="Y42" s="98"/>
      <c r="Z42" s="80"/>
      <c r="AA42" s="80"/>
      <c r="AB42" s="80"/>
      <c r="AC42" s="80"/>
      <c r="AD42" s="80"/>
      <c r="AE42" s="80"/>
      <c r="AF42" s="80"/>
      <c r="AG42" s="98"/>
      <c r="AH42" s="98"/>
      <c r="AI42" s="152"/>
      <c r="AJ42" s="99"/>
      <c r="AK42" s="237"/>
      <c r="AL42" s="4" t="s">
        <v>525</v>
      </c>
      <c r="AM42" s="5" t="s">
        <v>524</v>
      </c>
      <c r="AN42" s="268"/>
      <c r="AO42" s="245"/>
      <c r="AP42" s="245"/>
      <c r="AQ42" s="246"/>
      <c r="AR42" s="32">
        <v>15</v>
      </c>
      <c r="AS42" s="2" t="str">
        <f>IF(AR42="","","-")</f>
        <v>-</v>
      </c>
      <c r="AT42" s="35">
        <v>17</v>
      </c>
      <c r="AU42" s="257"/>
      <c r="AV42" s="32">
        <v>15</v>
      </c>
      <c r="AW42" s="2" t="str">
        <f t="shared" si="7"/>
        <v>-</v>
      </c>
      <c r="AX42" s="34">
        <v>10</v>
      </c>
      <c r="AY42" s="257"/>
      <c r="AZ42" s="230"/>
      <c r="BA42" s="231"/>
      <c r="BB42" s="231"/>
      <c r="BC42" s="232"/>
      <c r="BD42" s="27"/>
      <c r="BE42" s="114">
        <f>COUNTIF(AN41:AY43,"○")</f>
        <v>1</v>
      </c>
      <c r="BF42" s="80">
        <f>COUNTIF(AN41:AY43,"×")</f>
        <v>1</v>
      </c>
      <c r="BG42" s="114">
        <f>IF((AN41-AP41)&gt;0,1,0)+IF((AN42-AP42)&gt;0,1,0)+IF((AN43-AP43)&gt;0,1,0)+IF((AR41-AT41)&gt;0,1,0)+IF((AR42-AT42)&gt;0,1,0)+IF((AR43-AT43)&gt;0,1,0)+IF((AV41-AX41)&gt;0,1,0)+IF((AV42-AX42)&gt;0,1,0)+IF((AV43-AX43)&gt;0,1,0)</f>
        <v>2</v>
      </c>
      <c r="BH42" s="115">
        <f>IF((AN41-AP41)&lt;0,1,0)+IF((AN42-AP42)&lt;0,1,0)+IF((AN43-AP43)&lt;0,1,0)+IF((AR41-AT41)&lt;0,1,0)+IF((AR42-AT42)&lt;0,1,0)+IF((AR43-AT43)&lt;0,1,0)+IF((AV41-AX41)&lt;0,1,0)+IF((AV42-AX42)&lt;0,1,0)+IF((AV43-AX43)&lt;0,1,0)</f>
        <v>2</v>
      </c>
      <c r="BI42" s="80">
        <f>SUM(AN41:AN43,AR41:AR43,AV41:AV43)</f>
        <v>55</v>
      </c>
      <c r="BJ42" s="80">
        <f>SUM(AP41:AP43,AT41:AT43,AX41:AX43)</f>
        <v>52</v>
      </c>
      <c r="BK42" s="115">
        <f>BI42-BJ42</f>
        <v>3</v>
      </c>
      <c r="BL42" s="64"/>
      <c r="BO42" s="27"/>
      <c r="BP42" s="141"/>
      <c r="BQ42" s="27"/>
      <c r="BR42" s="27"/>
      <c r="BS42" s="237" t="s">
        <v>334</v>
      </c>
      <c r="BT42" s="147" t="s">
        <v>581</v>
      </c>
      <c r="BU42" s="148" t="s">
        <v>582</v>
      </c>
      <c r="BV42" s="73"/>
      <c r="BW42" s="67"/>
      <c r="BX42" s="67"/>
      <c r="BY42" s="70"/>
      <c r="BZ42" s="70"/>
      <c r="CA42" s="70"/>
      <c r="CB42" s="65"/>
      <c r="CC42" s="65"/>
      <c r="CD42" s="31"/>
      <c r="CE42" s="65"/>
      <c r="CF42" s="65"/>
      <c r="CG42" s="65"/>
      <c r="CH42" s="74"/>
      <c r="CI42" s="65"/>
      <c r="CJ42" s="77"/>
      <c r="CK42" s="27"/>
      <c r="CL42" s="27"/>
      <c r="CM42" s="27"/>
      <c r="CN42" s="27"/>
      <c r="CO42" s="27"/>
      <c r="CP42" s="27"/>
      <c r="CQ42" s="100"/>
      <c r="CR42" s="100"/>
      <c r="CS42" s="100"/>
      <c r="CT42" s="100"/>
      <c r="CU42" s="27"/>
      <c r="CV42" s="27"/>
      <c r="CW42" s="27"/>
      <c r="CX42" s="27"/>
      <c r="CY42" s="27"/>
      <c r="DB42" s="237"/>
      <c r="DC42" s="7"/>
      <c r="DD42" s="8" t="s">
        <v>129</v>
      </c>
      <c r="DE42" s="269"/>
      <c r="DF42" s="254"/>
      <c r="DG42" s="254"/>
      <c r="DH42" s="255"/>
      <c r="DI42" s="33"/>
      <c r="DJ42" s="2">
        <f>IF(DI42="","","-")</f>
      </c>
      <c r="DK42" s="36"/>
      <c r="DL42" s="258"/>
      <c r="DM42" s="37" t="s">
        <v>542</v>
      </c>
      <c r="DN42" s="9" t="str">
        <f t="shared" si="6"/>
        <v>-</v>
      </c>
      <c r="DO42" s="36"/>
      <c r="DP42" s="258"/>
      <c r="DQ42" s="233" t="s">
        <v>538</v>
      </c>
      <c r="DR42" s="234"/>
      <c r="DS42" s="235" t="s">
        <v>536</v>
      </c>
      <c r="DT42" s="236"/>
      <c r="DU42" s="27"/>
      <c r="DV42" s="114"/>
      <c r="DW42" s="80"/>
      <c r="DX42" s="114"/>
      <c r="DY42" s="115"/>
      <c r="DZ42" s="80"/>
      <c r="EA42" s="80"/>
      <c r="EB42" s="115"/>
      <c r="EH42" s="219"/>
      <c r="EI42" s="219"/>
      <c r="EJ42" s="219"/>
      <c r="EK42" s="219"/>
    </row>
    <row r="43" spans="1:141" ht="9.75" customHeight="1" thickBot="1" thickTop="1">
      <c r="A43" s="151"/>
      <c r="B43" s="318"/>
      <c r="C43" s="318"/>
      <c r="D43" s="101"/>
      <c r="E43" s="101"/>
      <c r="F43" s="1" t="s">
        <v>631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" t="s">
        <v>335</v>
      </c>
      <c r="T43" s="98"/>
      <c r="U43" s="1"/>
      <c r="V43" s="1"/>
      <c r="W43" s="1"/>
      <c r="X43" s="1"/>
      <c r="Y43" s="101"/>
      <c r="Z43" s="101"/>
      <c r="AA43" s="101"/>
      <c r="AB43" s="101"/>
      <c r="AC43" s="101"/>
      <c r="AD43" s="101"/>
      <c r="AE43" s="101"/>
      <c r="AF43" s="101"/>
      <c r="AG43" s="99"/>
      <c r="AH43" s="99"/>
      <c r="AI43" s="152"/>
      <c r="AJ43" s="98"/>
      <c r="AK43" s="237"/>
      <c r="AL43" s="7"/>
      <c r="AM43" s="8" t="s">
        <v>24</v>
      </c>
      <c r="AN43" s="269"/>
      <c r="AO43" s="254"/>
      <c r="AP43" s="254"/>
      <c r="AQ43" s="255"/>
      <c r="AR43" s="33"/>
      <c r="AS43" s="2">
        <f>IF(AR43="","","-")</f>
      </c>
      <c r="AT43" s="36"/>
      <c r="AU43" s="258"/>
      <c r="AV43" s="37"/>
      <c r="AW43" s="9">
        <f t="shared" si="7"/>
      </c>
      <c r="AX43" s="36"/>
      <c r="AY43" s="258"/>
      <c r="AZ43" s="233" t="s">
        <v>536</v>
      </c>
      <c r="BA43" s="234"/>
      <c r="BB43" s="235" t="s">
        <v>536</v>
      </c>
      <c r="BC43" s="236"/>
      <c r="BD43" s="27"/>
      <c r="BE43" s="114"/>
      <c r="BF43" s="80"/>
      <c r="BG43" s="114"/>
      <c r="BH43" s="115"/>
      <c r="BI43" s="80"/>
      <c r="BJ43" s="80"/>
      <c r="BK43" s="115"/>
      <c r="BL43" s="64"/>
      <c r="BO43" s="27"/>
      <c r="BP43" s="141"/>
      <c r="BQ43" s="27"/>
      <c r="BR43" s="27"/>
      <c r="BS43" s="237"/>
      <c r="BT43" s="153" t="s">
        <v>583</v>
      </c>
      <c r="BU43" s="154" t="s">
        <v>582</v>
      </c>
      <c r="BV43" s="25"/>
      <c r="BW43" s="25"/>
      <c r="BX43" s="25"/>
      <c r="BY43" s="128">
        <v>15</v>
      </c>
      <c r="BZ43" s="128">
        <v>17</v>
      </c>
      <c r="CA43" s="128">
        <v>15</v>
      </c>
      <c r="CB43" s="74"/>
      <c r="CC43" s="65"/>
      <c r="CD43" s="31"/>
      <c r="CE43" s="65"/>
      <c r="CF43" s="65"/>
      <c r="CG43" s="65"/>
      <c r="CH43" s="74"/>
      <c r="CI43" s="65"/>
      <c r="CJ43" s="77"/>
      <c r="CK43" s="27"/>
      <c r="CL43" s="27"/>
      <c r="CM43" s="27"/>
      <c r="CN43" s="27"/>
      <c r="CO43" s="27"/>
      <c r="CP43" s="27"/>
      <c r="CQ43" s="100"/>
      <c r="CR43" s="100"/>
      <c r="CS43" s="100"/>
      <c r="CT43" s="100"/>
      <c r="CU43" s="27"/>
      <c r="CV43" s="27"/>
      <c r="CW43" s="27"/>
      <c r="CX43" s="27"/>
      <c r="CY43" s="27"/>
      <c r="DB43" s="237"/>
      <c r="DC43" s="4" t="s">
        <v>578</v>
      </c>
      <c r="DD43" s="10" t="s">
        <v>579</v>
      </c>
      <c r="DE43" s="11">
        <f>IF(DK40="","",DK40)</f>
        <v>15</v>
      </c>
      <c r="DF43" s="2" t="str">
        <f aca="true" t="shared" si="8" ref="DF43:DF48">IF(DE43="","","-")</f>
        <v>-</v>
      </c>
      <c r="DG43" s="5">
        <f>IF(DI40="","",DI40)</f>
        <v>13</v>
      </c>
      <c r="DH43" s="238" t="str">
        <f>IF(DL40="","",IF(DL40="○","×",IF(DL40="×","○")))</f>
        <v>○</v>
      </c>
      <c r="DI43" s="241"/>
      <c r="DJ43" s="242"/>
      <c r="DK43" s="242"/>
      <c r="DL43" s="243"/>
      <c r="DM43" s="38" t="s">
        <v>540</v>
      </c>
      <c r="DN43" s="2" t="str">
        <f t="shared" si="6"/>
        <v>-</v>
      </c>
      <c r="DO43" s="34"/>
      <c r="DP43" s="256"/>
      <c r="DQ43" s="227" t="s">
        <v>536</v>
      </c>
      <c r="DR43" s="228"/>
      <c r="DS43" s="228"/>
      <c r="DT43" s="229"/>
      <c r="DU43" s="27"/>
      <c r="DV43" s="116"/>
      <c r="DW43" s="117"/>
      <c r="DX43" s="116"/>
      <c r="DY43" s="118"/>
      <c r="DZ43" s="117"/>
      <c r="EA43" s="117"/>
      <c r="EB43" s="118"/>
      <c r="EH43" s="219" t="s">
        <v>77</v>
      </c>
      <c r="EI43" s="219"/>
      <c r="EJ43" s="219"/>
      <c r="EK43" s="219"/>
    </row>
    <row r="44" spans="1:141" ht="9.75" customHeight="1" thickBot="1">
      <c r="A44" s="151"/>
      <c r="B44" s="157" t="str">
        <f>DP135</f>
        <v>高橋稔</v>
      </c>
      <c r="C44" s="194" t="str">
        <f>DV135</f>
        <v>ﾎｯﾁﾎﾟｯﾁ</v>
      </c>
      <c r="D44" s="1"/>
      <c r="E44" s="98"/>
      <c r="F44" s="225" t="str">
        <f>DP141</f>
        <v>菰田剛士</v>
      </c>
      <c r="G44" s="221"/>
      <c r="H44" s="221"/>
      <c r="I44" s="221"/>
      <c r="J44" s="221"/>
      <c r="K44" s="221"/>
      <c r="L44" s="221" t="str">
        <f>DV141</f>
        <v>三島高校</v>
      </c>
      <c r="M44" s="221"/>
      <c r="N44" s="221"/>
      <c r="O44" s="221"/>
      <c r="P44" s="222"/>
      <c r="Q44" s="1"/>
      <c r="R44" s="98"/>
      <c r="S44" s="313" t="s">
        <v>407</v>
      </c>
      <c r="T44" s="314"/>
      <c r="U44" s="314"/>
      <c r="V44" s="314"/>
      <c r="W44" s="314"/>
      <c r="X44" s="314"/>
      <c r="Y44" s="314"/>
      <c r="Z44" s="315"/>
      <c r="AA44" s="159"/>
      <c r="AB44" s="160"/>
      <c r="AC44" s="160"/>
      <c r="AD44" s="160"/>
      <c r="AE44" s="160"/>
      <c r="AF44" s="160"/>
      <c r="AG44" s="161"/>
      <c r="AH44" s="162"/>
      <c r="AI44" s="197"/>
      <c r="AJ44" s="100"/>
      <c r="AK44" s="237"/>
      <c r="AL44" s="4" t="s">
        <v>15</v>
      </c>
      <c r="AM44" s="10" t="s">
        <v>521</v>
      </c>
      <c r="AN44" s="11">
        <f>IF(AT41="","",AT41)</f>
        <v>15</v>
      </c>
      <c r="AO44" s="2" t="str">
        <f aca="true" t="shared" si="9" ref="AO44:AO49">IF(AN44="","","-")</f>
        <v>-</v>
      </c>
      <c r="AP44" s="5">
        <f>IF(AR41="","",AR41)</f>
        <v>10</v>
      </c>
      <c r="AQ44" s="238" t="str">
        <f>IF(AU41="","",IF(AU41="○","×",IF(AU41="×","○")))</f>
        <v>○</v>
      </c>
      <c r="AR44" s="241"/>
      <c r="AS44" s="242"/>
      <c r="AT44" s="242"/>
      <c r="AU44" s="243"/>
      <c r="AV44" s="38">
        <v>15</v>
      </c>
      <c r="AW44" s="2" t="str">
        <f t="shared" si="7"/>
        <v>-</v>
      </c>
      <c r="AX44" s="34">
        <v>7</v>
      </c>
      <c r="AY44" s="256" t="str">
        <f>IF(AV44&gt;AX44,IF(AV45&gt;AX45,"○",IF(AV46&gt;AX46,"○","×")),IF(AV45&gt;AX45,IF(AV46&gt;AX46,"○","×"),"×"))</f>
        <v>○</v>
      </c>
      <c r="AZ44" s="227" t="s">
        <v>446</v>
      </c>
      <c r="BA44" s="228"/>
      <c r="BB44" s="228"/>
      <c r="BC44" s="229"/>
      <c r="BD44" s="27"/>
      <c r="BE44" s="116"/>
      <c r="BF44" s="117"/>
      <c r="BG44" s="116"/>
      <c r="BH44" s="118"/>
      <c r="BI44" s="117"/>
      <c r="BJ44" s="117"/>
      <c r="BK44" s="118"/>
      <c r="BL44" s="64"/>
      <c r="BO44" s="27"/>
      <c r="BP44" s="141"/>
      <c r="BQ44" s="27"/>
      <c r="BR44" s="27"/>
      <c r="BS44" s="102"/>
      <c r="BT44" s="27"/>
      <c r="BU44" s="27"/>
      <c r="BV44" s="65"/>
      <c r="BW44" s="65"/>
      <c r="BX44" s="65"/>
      <c r="BY44" s="65"/>
      <c r="BZ44" s="65"/>
      <c r="CA44" s="65" t="s">
        <v>296</v>
      </c>
      <c r="CB44" s="86"/>
      <c r="CC44" s="70"/>
      <c r="CD44" s="85"/>
      <c r="CE44" s="65"/>
      <c r="CF44" s="65"/>
      <c r="CG44" s="65"/>
      <c r="CH44" s="74"/>
      <c r="CI44" s="65"/>
      <c r="CJ44" s="77"/>
      <c r="CK44" s="27"/>
      <c r="CL44" s="27"/>
      <c r="CM44" s="27"/>
      <c r="CN44" s="27"/>
      <c r="CO44" s="27"/>
      <c r="CP44" s="27"/>
      <c r="CQ44" s="100"/>
      <c r="CR44" s="100"/>
      <c r="CS44" s="100"/>
      <c r="CT44" s="100"/>
      <c r="CU44" s="27"/>
      <c r="CV44" s="27"/>
      <c r="CW44" s="27"/>
      <c r="CX44" s="27"/>
      <c r="CY44" s="27"/>
      <c r="DB44" s="237"/>
      <c r="DC44" s="4" t="s">
        <v>580</v>
      </c>
      <c r="DD44" s="5" t="s">
        <v>579</v>
      </c>
      <c r="DE44" s="12">
        <f>IF(DK41="","",DK41)</f>
        <v>18</v>
      </c>
      <c r="DF44" s="2" t="str">
        <f t="shared" si="8"/>
        <v>-</v>
      </c>
      <c r="DG44" s="5">
        <f>IF(DI41="","",DI41)</f>
        <v>16</v>
      </c>
      <c r="DH44" s="239"/>
      <c r="DI44" s="244"/>
      <c r="DJ44" s="245"/>
      <c r="DK44" s="245"/>
      <c r="DL44" s="246"/>
      <c r="DM44" s="38" t="s">
        <v>541</v>
      </c>
      <c r="DN44" s="2" t="str">
        <f t="shared" si="6"/>
        <v>-</v>
      </c>
      <c r="DO44" s="34"/>
      <c r="DP44" s="257"/>
      <c r="DQ44" s="230"/>
      <c r="DR44" s="231"/>
      <c r="DS44" s="231"/>
      <c r="DT44" s="232"/>
      <c r="DU44" s="27"/>
      <c r="DV44" s="114">
        <f>COUNTIF(DE43:DP45,"○")</f>
        <v>1</v>
      </c>
      <c r="DW44" s="80">
        <f>COUNTIF(DE43:DP45,"×")</f>
        <v>0</v>
      </c>
      <c r="DX44" s="114" t="e">
        <f>IF((DK40-DI40)&gt;0,1,0)+IF((DK41-DI41)&gt;0,1,0)+IF((DK42-DI42)&gt;0,1,0)+IF((DI43-DK43)&gt;0,1,0)+IF((DI44-DK44)&gt;0,1,0)+IF((DI45-DK45)&gt;0,1,0)+IF((DM43-DO43)&gt;0,1,0)+IF((DM44-DO44)&gt;0,1,0)+IF((DM45-DO45)&gt;0,1,0)</f>
        <v>#VALUE!</v>
      </c>
      <c r="DY44" s="115" t="e">
        <f>IF((DK40-DI40)&lt;0,1,0)+IF((DK41-DI41)&lt;0,1,0)+IF((DK42-DI42)&lt;0,1,0)+IF((DI43-DK43)&lt;0,1,0)+IF((DI44-DK44)&lt;0,1,0)+IF((DI45-DK45)&lt;0,1,0)+IF((DM43-DO43)&lt;0,1,0)+IF((DM44-DO44)&lt;0,1,0)+IF((DM45-DO45)&lt;0,1,0)</f>
        <v>#VALUE!</v>
      </c>
      <c r="DZ44" s="80">
        <f>SUM(DE43:DE45,DI43:DI45,DM43:DM45)</f>
        <v>33</v>
      </c>
      <c r="EA44" s="80">
        <f>SUM(DG43:DG45,DK43:DK45,DO43:DO45)</f>
        <v>29</v>
      </c>
      <c r="EB44" s="115">
        <f>DZ44-EA44</f>
        <v>4</v>
      </c>
      <c r="EH44" s="219"/>
      <c r="EI44" s="219"/>
      <c r="EJ44" s="219"/>
      <c r="EK44" s="219"/>
    </row>
    <row r="45" spans="1:141" ht="9.75" customHeight="1" thickBot="1" thickTop="1">
      <c r="A45" s="151"/>
      <c r="B45" s="163" t="str">
        <f>DP137</f>
        <v>坂本佳奈美</v>
      </c>
      <c r="C45" s="195" t="str">
        <f>DV137</f>
        <v>ﾎｯﾁﾎﾟｯﾁ</v>
      </c>
      <c r="D45" s="1"/>
      <c r="E45" s="98"/>
      <c r="F45" s="226" t="str">
        <f>DP143</f>
        <v>小椋有紗</v>
      </c>
      <c r="G45" s="223"/>
      <c r="H45" s="223"/>
      <c r="I45" s="223"/>
      <c r="J45" s="223"/>
      <c r="K45" s="223"/>
      <c r="L45" s="223" t="str">
        <f>DV143</f>
        <v>三島高校</v>
      </c>
      <c r="M45" s="223"/>
      <c r="N45" s="223"/>
      <c r="O45" s="223"/>
      <c r="P45" s="224"/>
      <c r="Q45" s="1"/>
      <c r="R45" s="98"/>
      <c r="S45" s="310" t="s">
        <v>408</v>
      </c>
      <c r="T45" s="311"/>
      <c r="U45" s="311"/>
      <c r="V45" s="311"/>
      <c r="W45" s="311"/>
      <c r="X45" s="311"/>
      <c r="Y45" s="311"/>
      <c r="Z45" s="312"/>
      <c r="AA45" s="165"/>
      <c r="AB45" s="166"/>
      <c r="AC45" s="166"/>
      <c r="AD45" s="166"/>
      <c r="AE45" s="166"/>
      <c r="AF45" s="166"/>
      <c r="AG45" s="167"/>
      <c r="AH45" s="168"/>
      <c r="AI45" s="198"/>
      <c r="AK45" s="237"/>
      <c r="AL45" s="4" t="s">
        <v>17</v>
      </c>
      <c r="AM45" s="5" t="s">
        <v>521</v>
      </c>
      <c r="AN45" s="12">
        <f>IF(AT42="","",AT42)</f>
        <v>17</v>
      </c>
      <c r="AO45" s="2" t="str">
        <f>IF(AN45="","","-")</f>
        <v>-</v>
      </c>
      <c r="AP45" s="5">
        <f>IF(AR42="","",AR42)</f>
        <v>15</v>
      </c>
      <c r="AQ45" s="239"/>
      <c r="AR45" s="244"/>
      <c r="AS45" s="245"/>
      <c r="AT45" s="245"/>
      <c r="AU45" s="246"/>
      <c r="AV45" s="38">
        <v>15</v>
      </c>
      <c r="AW45" s="2"/>
      <c r="AX45" s="34">
        <v>5</v>
      </c>
      <c r="AY45" s="257"/>
      <c r="AZ45" s="230"/>
      <c r="BA45" s="231"/>
      <c r="BB45" s="231"/>
      <c r="BC45" s="232"/>
      <c r="BD45" s="27"/>
      <c r="BE45" s="114">
        <f>COUNTIF(AN44:AY46,"○")</f>
        <v>2</v>
      </c>
      <c r="BF45" s="80">
        <f>COUNTIF(AN44:AY46,"×")</f>
        <v>0</v>
      </c>
      <c r="BG45" s="114">
        <f>IF((AT41-AR41)&gt;0,1,0)+IF((AT42-AR42)&gt;0,1,0)+IF((AT43-AR43)&gt;0,1,0)+IF((AR44-AT44)&gt;0,1,0)+IF((AR45-AT45)&gt;0,1,0)+IF((AR46-AT46)&gt;0,1,0)+IF((AV44-AX44)&gt;0,1,0)+IF((AV45-AX45)&gt;0,1,0)+IF((AV46-AX46)&gt;0,1,0)</f>
        <v>4</v>
      </c>
      <c r="BH45" s="115">
        <f>IF((AT41-AR41)&lt;0,1,0)+IF((AT42-AR42)&lt;0,1,0)+IF((AT43-AR43)&lt;0,1,0)+IF((AR44-AT44)&lt;0,1,0)+IF((AR45-AT45)&lt;0,1,0)+IF((AR46-AT46)&lt;0,1,0)+IF((AV44-AX44)&lt;0,1,0)+IF((AV45-AX45)&lt;0,1,0)+IF((AV46-AX46)&lt;0,1,0)</f>
        <v>0</v>
      </c>
      <c r="BI45" s="80">
        <f>SUM(AN44:AN46,AR44:AR46,AV44:AV46)</f>
        <v>62</v>
      </c>
      <c r="BJ45" s="80">
        <f>SUM(AP44:AP46,AT44:AT46,AX44:AX46)</f>
        <v>37</v>
      </c>
      <c r="BK45" s="115">
        <f>BI45-BJ45</f>
        <v>25</v>
      </c>
      <c r="BL45" s="64"/>
      <c r="BO45" s="27"/>
      <c r="BP45" s="141"/>
      <c r="BQ45" s="27"/>
      <c r="BR45" s="27"/>
      <c r="BS45" s="237" t="s">
        <v>337</v>
      </c>
      <c r="BT45" s="147" t="s">
        <v>584</v>
      </c>
      <c r="BU45" s="148" t="s">
        <v>298</v>
      </c>
      <c r="BV45" s="61"/>
      <c r="BW45" s="61"/>
      <c r="BX45" s="61"/>
      <c r="BY45" s="130">
        <v>9</v>
      </c>
      <c r="BZ45" s="138">
        <v>19</v>
      </c>
      <c r="CA45" s="139">
        <v>12</v>
      </c>
      <c r="CB45" s="91"/>
      <c r="CC45" s="65"/>
      <c r="CD45" s="65"/>
      <c r="CE45" s="65"/>
      <c r="CF45" s="65"/>
      <c r="CG45" s="65"/>
      <c r="CH45" s="74"/>
      <c r="CI45" s="65"/>
      <c r="CJ45" s="77"/>
      <c r="CK45" s="27"/>
      <c r="CL45" s="27"/>
      <c r="CM45" s="27"/>
      <c r="CN45" s="27"/>
      <c r="CO45" s="27"/>
      <c r="CP45" s="27"/>
      <c r="CQ45" s="100"/>
      <c r="CR45" s="100"/>
      <c r="CS45" s="100"/>
      <c r="CT45" s="100"/>
      <c r="CU45" s="27"/>
      <c r="CV45" s="27"/>
      <c r="CW45" s="27"/>
      <c r="CX45" s="27"/>
      <c r="CY45" s="27"/>
      <c r="DB45" s="237"/>
      <c r="DC45" s="7"/>
      <c r="DD45" s="13" t="s">
        <v>464</v>
      </c>
      <c r="DE45" s="7">
        <f>IF(DK42="","",DK42)</f>
      </c>
      <c r="DF45" s="2">
        <f t="shared" si="8"/>
      </c>
      <c r="DG45" s="13">
        <f>IF(DI42="","",DI42)</f>
      </c>
      <c r="DH45" s="252"/>
      <c r="DI45" s="253"/>
      <c r="DJ45" s="254"/>
      <c r="DK45" s="254"/>
      <c r="DL45" s="255"/>
      <c r="DM45" s="39" t="s">
        <v>542</v>
      </c>
      <c r="DN45" s="2" t="str">
        <f t="shared" si="6"/>
        <v>-</v>
      </c>
      <c r="DO45" s="41"/>
      <c r="DP45" s="258"/>
      <c r="DQ45" s="233" t="s">
        <v>536</v>
      </c>
      <c r="DR45" s="234"/>
      <c r="DS45" s="235" t="s">
        <v>538</v>
      </c>
      <c r="DT45" s="236"/>
      <c r="DU45" s="27"/>
      <c r="DV45" s="119"/>
      <c r="DW45" s="120"/>
      <c r="DX45" s="119"/>
      <c r="DY45" s="121"/>
      <c r="DZ45" s="120"/>
      <c r="EA45" s="120"/>
      <c r="EB45" s="121"/>
      <c r="EH45" s="219" t="s">
        <v>12</v>
      </c>
      <c r="EI45" s="219"/>
      <c r="EJ45" s="219"/>
      <c r="EK45" s="219"/>
    </row>
    <row r="46" spans="1:141" ht="9.75" customHeight="1" thickBot="1">
      <c r="A46" s="151"/>
      <c r="B46" s="169"/>
      <c r="C46" s="28"/>
      <c r="D46" s="170"/>
      <c r="E46" s="98"/>
      <c r="F46" s="171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70"/>
      <c r="R46" s="98"/>
      <c r="S46" s="1"/>
      <c r="T46" s="1"/>
      <c r="U46" s="1"/>
      <c r="V46" s="1"/>
      <c r="W46" s="1"/>
      <c r="X46" s="1"/>
      <c r="Y46" s="101"/>
      <c r="Z46" s="101"/>
      <c r="AA46" s="165"/>
      <c r="AB46" s="166"/>
      <c r="AC46" s="166"/>
      <c r="AD46" s="166"/>
      <c r="AE46" s="166"/>
      <c r="AF46" s="166"/>
      <c r="AG46" s="167"/>
      <c r="AH46" s="168"/>
      <c r="AI46" s="197"/>
      <c r="AK46" s="237"/>
      <c r="AL46" s="7"/>
      <c r="AM46" s="13" t="s">
        <v>103</v>
      </c>
      <c r="AN46" s="7">
        <f>IF(AT43="","",AT43)</f>
      </c>
      <c r="AO46" s="2">
        <f t="shared" si="9"/>
      </c>
      <c r="AP46" s="13">
        <f>IF(AR43="","",AR43)</f>
      </c>
      <c r="AQ46" s="252"/>
      <c r="AR46" s="253"/>
      <c r="AS46" s="254"/>
      <c r="AT46" s="254"/>
      <c r="AU46" s="255"/>
      <c r="AV46" s="39"/>
      <c r="AW46" s="2">
        <f t="shared" si="7"/>
      </c>
      <c r="AX46" s="41"/>
      <c r="AY46" s="258"/>
      <c r="AZ46" s="233" t="s">
        <v>447</v>
      </c>
      <c r="BA46" s="234"/>
      <c r="BB46" s="235" t="s">
        <v>448</v>
      </c>
      <c r="BC46" s="236"/>
      <c r="BD46" s="27"/>
      <c r="BE46" s="119"/>
      <c r="BF46" s="120"/>
      <c r="BG46" s="119"/>
      <c r="BH46" s="121"/>
      <c r="BI46" s="120"/>
      <c r="BJ46" s="120"/>
      <c r="BK46" s="121"/>
      <c r="BL46" s="64"/>
      <c r="BO46" s="27"/>
      <c r="BP46" s="141"/>
      <c r="BQ46" s="27"/>
      <c r="BR46" s="27"/>
      <c r="BS46" s="237"/>
      <c r="BT46" s="153" t="s">
        <v>585</v>
      </c>
      <c r="BU46" s="154" t="s">
        <v>298</v>
      </c>
      <c r="BV46" s="25"/>
      <c r="BW46" s="25"/>
      <c r="BX46" s="25"/>
      <c r="BY46" s="65"/>
      <c r="BZ46" s="65"/>
      <c r="CA46" s="65"/>
      <c r="CB46" s="65"/>
      <c r="CC46" s="65"/>
      <c r="CD46" s="65"/>
      <c r="CE46" s="128">
        <v>16</v>
      </c>
      <c r="CF46" s="128">
        <v>17</v>
      </c>
      <c r="CG46" s="128"/>
      <c r="CH46" s="74"/>
      <c r="CI46" s="65"/>
      <c r="CJ46" s="77"/>
      <c r="CK46" s="27"/>
      <c r="CL46" s="27"/>
      <c r="CM46" s="27"/>
      <c r="CN46" s="27"/>
      <c r="CO46" s="27"/>
      <c r="CP46" s="27"/>
      <c r="CQ46" s="100"/>
      <c r="CR46" s="100"/>
      <c r="CS46" s="100"/>
      <c r="CT46" s="100"/>
      <c r="CU46" s="27"/>
      <c r="CV46" s="27"/>
      <c r="CW46" s="27"/>
      <c r="CX46" s="27"/>
      <c r="CY46" s="27"/>
      <c r="DB46" s="237"/>
      <c r="DC46" s="55" t="s">
        <v>257</v>
      </c>
      <c r="DD46" s="43" t="s">
        <v>258</v>
      </c>
      <c r="DE46" s="12">
        <f>IF(DO40="","",DO40)</f>
      </c>
      <c r="DF46" s="16">
        <f t="shared" si="8"/>
      </c>
      <c r="DG46" s="5" t="str">
        <f>IF(DM40="","",DM40)</f>
        <v>キ</v>
      </c>
      <c r="DH46" s="238">
        <f>IF(DP40="","",IF(DP40="○","×",IF(DP40="×","○")))</f>
      </c>
      <c r="DI46" s="17">
        <f>IF(DO43="","",DO43)</f>
      </c>
      <c r="DJ46" s="2">
        <f>IF(DI46="","","-")</f>
      </c>
      <c r="DK46" s="5" t="str">
        <f>IF(DM43="","",DM43)</f>
        <v>キ</v>
      </c>
      <c r="DL46" s="238">
        <f>IF(DP43="","",IF(DP43="○","×",IF(DP43="×","○")))</f>
      </c>
      <c r="DM46" s="241"/>
      <c r="DN46" s="242"/>
      <c r="DO46" s="242"/>
      <c r="DP46" s="243"/>
      <c r="DQ46" s="227" t="s">
        <v>539</v>
      </c>
      <c r="DR46" s="228"/>
      <c r="DS46" s="228"/>
      <c r="DT46" s="229"/>
      <c r="DU46" s="27"/>
      <c r="DV46" s="114"/>
      <c r="DW46" s="80"/>
      <c r="DX46" s="114"/>
      <c r="DY46" s="115"/>
      <c r="DZ46" s="80"/>
      <c r="EA46" s="80"/>
      <c r="EB46" s="115"/>
      <c r="EH46" s="219"/>
      <c r="EI46" s="219"/>
      <c r="EJ46" s="219"/>
      <c r="EK46" s="219"/>
    </row>
    <row r="47" spans="1:143" ht="9.75" customHeight="1" thickBot="1">
      <c r="A47" s="151"/>
      <c r="B47" s="173"/>
      <c r="C47" s="180"/>
      <c r="D47" s="174"/>
      <c r="E47" s="98"/>
      <c r="F47" s="175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174"/>
      <c r="R47" s="98"/>
      <c r="S47" s="1"/>
      <c r="T47" s="1"/>
      <c r="U47" s="1"/>
      <c r="V47" s="1"/>
      <c r="W47" s="1"/>
      <c r="X47" s="1"/>
      <c r="Y47" s="101"/>
      <c r="Z47" s="101"/>
      <c r="AA47" s="165"/>
      <c r="AB47" s="166"/>
      <c r="AC47" s="166"/>
      <c r="AD47" s="166"/>
      <c r="AE47" s="166"/>
      <c r="AF47" s="166"/>
      <c r="AG47" s="167"/>
      <c r="AH47" s="168"/>
      <c r="AI47" s="197"/>
      <c r="AK47" s="237"/>
      <c r="AL47" s="12" t="s">
        <v>139</v>
      </c>
      <c r="AM47" s="5" t="s">
        <v>510</v>
      </c>
      <c r="AN47" s="12">
        <f>IF(AX41="","",AX41)</f>
        <v>10</v>
      </c>
      <c r="AO47" s="16" t="str">
        <f t="shared" si="9"/>
        <v>-</v>
      </c>
      <c r="AP47" s="5">
        <f>IF(AV41="","",AV41)</f>
        <v>15</v>
      </c>
      <c r="AQ47" s="238" t="str">
        <f>IF(AY41="","",IF(AY41="○","×",IF(AY41="×","○")))</f>
        <v>×</v>
      </c>
      <c r="AR47" s="17">
        <f>IF(AX44="","",AX44)</f>
        <v>7</v>
      </c>
      <c r="AS47" s="2" t="str">
        <f>IF(AR47="","","-")</f>
        <v>-</v>
      </c>
      <c r="AT47" s="5">
        <f>IF(AV44="","",AV44)</f>
        <v>15</v>
      </c>
      <c r="AU47" s="238" t="str">
        <f>IF(AY44="","",IF(AY44="○","×",IF(AY44="×","○")))</f>
        <v>×</v>
      </c>
      <c r="AV47" s="241"/>
      <c r="AW47" s="242"/>
      <c r="AX47" s="242"/>
      <c r="AY47" s="243"/>
      <c r="AZ47" s="227" t="s">
        <v>449</v>
      </c>
      <c r="BA47" s="228"/>
      <c r="BB47" s="228"/>
      <c r="BC47" s="229"/>
      <c r="BD47" s="27"/>
      <c r="BE47" s="114"/>
      <c r="BF47" s="80"/>
      <c r="BG47" s="114"/>
      <c r="BH47" s="115"/>
      <c r="BI47" s="80"/>
      <c r="BJ47" s="80"/>
      <c r="BK47" s="115"/>
      <c r="BL47" s="64"/>
      <c r="BO47" s="27"/>
      <c r="BP47" s="141"/>
      <c r="BQ47" s="27"/>
      <c r="BR47" s="27"/>
      <c r="BS47" s="102"/>
      <c r="BT47" s="27"/>
      <c r="BU47" s="27"/>
      <c r="BV47" s="64"/>
      <c r="BW47" s="64"/>
      <c r="BX47" s="64"/>
      <c r="BY47" s="64"/>
      <c r="BZ47" s="64"/>
      <c r="CA47" s="64"/>
      <c r="CB47" s="64"/>
      <c r="CC47" s="64"/>
      <c r="CD47" s="64"/>
      <c r="CE47" s="65"/>
      <c r="CF47" s="65"/>
      <c r="CG47" s="65" t="s">
        <v>297</v>
      </c>
      <c r="CH47" s="86"/>
      <c r="CI47" s="70"/>
      <c r="CJ47" s="81"/>
      <c r="CK47" s="27"/>
      <c r="CL47" s="27"/>
      <c r="CM47" s="27"/>
      <c r="CN47" s="27"/>
      <c r="CO47" s="27"/>
      <c r="CP47" s="27"/>
      <c r="CQ47" s="100"/>
      <c r="CR47" s="100"/>
      <c r="CS47" s="100"/>
      <c r="CT47" s="100"/>
      <c r="CU47" s="27"/>
      <c r="CV47" s="27"/>
      <c r="CW47" s="27"/>
      <c r="CX47" s="27"/>
      <c r="CY47" s="27"/>
      <c r="DB47" s="237"/>
      <c r="DC47" s="56" t="s">
        <v>259</v>
      </c>
      <c r="DD47" s="45" t="s">
        <v>258</v>
      </c>
      <c r="DE47" s="12">
        <f>IF(DO41="","",DO41)</f>
      </c>
      <c r="DF47" s="2">
        <f t="shared" si="8"/>
      </c>
      <c r="DG47" s="5" t="str">
        <f>IF(DM41="","",DM41)</f>
        <v>ケ</v>
      </c>
      <c r="DH47" s="239"/>
      <c r="DI47" s="17">
        <f>IF(DO44="","",DO44)</f>
      </c>
      <c r="DJ47" s="2">
        <f>IF(DI47="","","-")</f>
      </c>
      <c r="DK47" s="5" t="str">
        <f>IF(DM44="","",DM44)</f>
        <v>ケ</v>
      </c>
      <c r="DL47" s="239"/>
      <c r="DM47" s="244"/>
      <c r="DN47" s="245"/>
      <c r="DO47" s="245"/>
      <c r="DP47" s="246"/>
      <c r="DQ47" s="230"/>
      <c r="DR47" s="231"/>
      <c r="DS47" s="231"/>
      <c r="DT47" s="232"/>
      <c r="DU47" s="27"/>
      <c r="DV47" s="114">
        <f>COUNTIF(DE46:DP48,"○")</f>
        <v>0</v>
      </c>
      <c r="DW47" s="80">
        <f>COUNTIF(DE46:DP48,"×")</f>
        <v>0</v>
      </c>
      <c r="DX47" s="114" t="e">
        <f>IF((DO40-DM40)&gt;0,1,0)+IF((DO41-DM41)&gt;0,1,0)+IF((DO42-DM42)&gt;0,1,0)+IF((DO43-DM43)&gt;0,1,0)+IF((DO44-DM44)&gt;0,1,0)+IF((DO45-DM45)&gt;0,1,0)+IF((DM46-DO46)&gt;0,1,0)+IF((DM47-DO47)&gt;0,1,0)+IF((DM48-DO48)&gt;0,1,0)</f>
        <v>#VALUE!</v>
      </c>
      <c r="DY47" s="115" t="e">
        <f>IF((DO40-DM40)&lt;0,1,0)+IF((DO41-DM41)&lt;0,1,0)+IF((DO42-DM42)&lt;0,1,0)+IF((DO43-DM43)&lt;0,1,0)+IF((DO44-DM44)&lt;0,1,0)+IF((DO45-DM45)&lt;0,1,0)+IF((DM46-DO46)&lt;0,1,0)+IF((DM47-DO47)&lt;0,1,0)+IF((DM48-DO48)&lt;0,1,0)</f>
        <v>#VALUE!</v>
      </c>
      <c r="DZ47" s="80">
        <f>SUM(DE46:DE48,DI46:DI48,DM46:DM48)</f>
        <v>0</v>
      </c>
      <c r="EA47" s="80">
        <f>SUM(DG46:DG48,DK46:DK48,DO46:DO48)</f>
        <v>0</v>
      </c>
      <c r="EB47" s="115">
        <f>DZ47-EA47</f>
        <v>0</v>
      </c>
      <c r="EH47" s="219" t="s">
        <v>664</v>
      </c>
      <c r="EI47" s="219"/>
      <c r="EJ47" s="219"/>
      <c r="EK47" s="219"/>
      <c r="EL47" s="219"/>
      <c r="EM47" s="219"/>
    </row>
    <row r="48" spans="1:143" ht="9.75" customHeight="1" thickBot="1" thickTop="1">
      <c r="A48" s="151"/>
      <c r="B48" s="173"/>
      <c r="C48" s="29"/>
      <c r="D48" s="174"/>
      <c r="E48" s="98"/>
      <c r="F48" s="175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174"/>
      <c r="R48" s="98"/>
      <c r="S48" s="1" t="s">
        <v>335</v>
      </c>
      <c r="T48" s="1"/>
      <c r="U48" s="1"/>
      <c r="V48" s="1"/>
      <c r="W48" s="1"/>
      <c r="X48" s="1"/>
      <c r="Y48" s="101"/>
      <c r="Z48" s="101"/>
      <c r="AA48" s="165"/>
      <c r="AB48" s="166"/>
      <c r="AC48" s="166"/>
      <c r="AD48" s="166"/>
      <c r="AE48" s="166"/>
      <c r="AF48" s="166"/>
      <c r="AG48" s="167"/>
      <c r="AH48" s="168"/>
      <c r="AI48" s="197"/>
      <c r="AK48" s="237"/>
      <c r="AL48" s="12" t="s">
        <v>140</v>
      </c>
      <c r="AM48" s="5" t="s">
        <v>510</v>
      </c>
      <c r="AN48" s="12">
        <f>IF(AX42="","",AX42)</f>
        <v>10</v>
      </c>
      <c r="AO48" s="2" t="str">
        <f t="shared" si="9"/>
        <v>-</v>
      </c>
      <c r="AP48" s="5">
        <f>IF(AV42="","",AV42)</f>
        <v>15</v>
      </c>
      <c r="AQ48" s="239"/>
      <c r="AR48" s="17">
        <f>IF(AX45="","",AX45)</f>
        <v>5</v>
      </c>
      <c r="AS48" s="2" t="str">
        <f>IF(AR48="","","-")</f>
        <v>-</v>
      </c>
      <c r="AT48" s="5">
        <f>IF(AV45="","",AV45)</f>
        <v>15</v>
      </c>
      <c r="AU48" s="239"/>
      <c r="AV48" s="244"/>
      <c r="AW48" s="245"/>
      <c r="AX48" s="245"/>
      <c r="AY48" s="246"/>
      <c r="AZ48" s="230"/>
      <c r="BA48" s="231"/>
      <c r="BB48" s="231"/>
      <c r="BC48" s="232"/>
      <c r="BD48" s="27"/>
      <c r="BE48" s="114">
        <f>COUNTIF(AN47:AY49,"○")</f>
        <v>0</v>
      </c>
      <c r="BF48" s="80">
        <f>COUNTIF(AN47:AY49,"×")</f>
        <v>2</v>
      </c>
      <c r="BG48" s="114">
        <f>IF((AX41-AV41)&gt;0,1,0)+IF((AX42-AV42)&gt;0,1,0)+IF((AX43-AV43)&gt;0,1,0)+IF((AX44-AV44)&gt;0,1,0)+IF((AX45-AV45)&gt;0,1,0)+IF((AX46-AV46)&gt;0,1,0)+IF((AV47-AX47)&gt;0,1,0)+IF((AV48-AX48)&gt;0,1,0)+IF((AV49-AX49)&gt;0,1,0)</f>
        <v>0</v>
      </c>
      <c r="BH48" s="115">
        <f>IF((AX41-AV41)&lt;0,1,0)+IF((AX42-AV42)&lt;0,1,0)+IF((AX43-AV43)&lt;0,1,0)+IF((AX44-AV44)&lt;0,1,0)+IF((AX45-AV45)&lt;0,1,0)+IF((AX46-AV46)&lt;0,1,0)+IF((AV47-AX47)&lt;0,1,0)+IF((AV48-AX48)&lt;0,1,0)+IF((AV49-AX49)&lt;0,1,0)</f>
        <v>4</v>
      </c>
      <c r="BI48" s="80">
        <f>SUM(AN47:AN49,AR47:AR49,AV47:AV49)</f>
        <v>32</v>
      </c>
      <c r="BJ48" s="80">
        <f>SUM(AP47:AP49,AT47:AT49,AX47:AX49)</f>
        <v>60</v>
      </c>
      <c r="BK48" s="115">
        <f>BI48-BJ48</f>
        <v>-28</v>
      </c>
      <c r="BL48" s="64"/>
      <c r="BO48" s="27"/>
      <c r="BP48" s="141"/>
      <c r="BQ48" s="27"/>
      <c r="BR48" s="27"/>
      <c r="BS48" s="237" t="s">
        <v>339</v>
      </c>
      <c r="BT48" s="147" t="s">
        <v>586</v>
      </c>
      <c r="BU48" s="148" t="s">
        <v>587</v>
      </c>
      <c r="BV48" s="64"/>
      <c r="BW48" s="25"/>
      <c r="BX48" s="25"/>
      <c r="BY48" s="25"/>
      <c r="BZ48" s="65"/>
      <c r="CA48" s="64"/>
      <c r="CB48" s="64"/>
      <c r="CC48" s="64"/>
      <c r="CD48" s="92"/>
      <c r="CE48" s="218">
        <v>14</v>
      </c>
      <c r="CF48" s="128">
        <v>15</v>
      </c>
      <c r="CG48" s="129"/>
      <c r="CH48" s="64"/>
      <c r="CI48" s="64"/>
      <c r="CJ48" s="27"/>
      <c r="CK48" s="27"/>
      <c r="CL48" s="27"/>
      <c r="CM48" s="27"/>
      <c r="CN48" s="27"/>
      <c r="CO48" s="27"/>
      <c r="CP48" s="27"/>
      <c r="CQ48" s="100"/>
      <c r="CR48" s="100"/>
      <c r="CS48" s="100"/>
      <c r="CT48" s="100"/>
      <c r="CU48" s="27"/>
      <c r="CV48" s="27"/>
      <c r="CW48" s="27"/>
      <c r="CX48" s="27"/>
      <c r="CY48" s="27"/>
      <c r="DB48" s="237"/>
      <c r="DC48" s="57"/>
      <c r="DD48" s="58" t="s">
        <v>157</v>
      </c>
      <c r="DE48" s="18">
        <f>IF(DO42="","",DO42)</f>
      </c>
      <c r="DF48" s="19">
        <f t="shared" si="8"/>
      </c>
      <c r="DG48" s="20" t="str">
        <f>IF(DM42="","",DM42)</f>
        <v>ン</v>
      </c>
      <c r="DH48" s="240"/>
      <c r="DI48" s="21">
        <f>IF(DO45="","",DO45)</f>
      </c>
      <c r="DJ48" s="19">
        <f>IF(DI48="","","-")</f>
      </c>
      <c r="DK48" s="20" t="str">
        <f>IF(DM45="","",DM45)</f>
        <v>ン</v>
      </c>
      <c r="DL48" s="240"/>
      <c r="DM48" s="247"/>
      <c r="DN48" s="248"/>
      <c r="DO48" s="248"/>
      <c r="DP48" s="249"/>
      <c r="DQ48" s="233" t="s">
        <v>538</v>
      </c>
      <c r="DR48" s="234"/>
      <c r="DS48" s="235" t="s">
        <v>537</v>
      </c>
      <c r="DT48" s="236"/>
      <c r="DU48" s="27"/>
      <c r="DV48" s="114"/>
      <c r="DW48" s="80"/>
      <c r="DX48" s="114"/>
      <c r="DY48" s="115"/>
      <c r="DZ48" s="80"/>
      <c r="EA48" s="80"/>
      <c r="EB48" s="115"/>
      <c r="EH48" s="219"/>
      <c r="EI48" s="219"/>
      <c r="EJ48" s="219"/>
      <c r="EK48" s="219"/>
      <c r="EL48" s="219"/>
      <c r="EM48" s="219"/>
    </row>
    <row r="49" spans="1:132" ht="9.75" customHeight="1" thickBot="1">
      <c r="A49" s="151"/>
      <c r="B49" s="173"/>
      <c r="C49" s="29"/>
      <c r="D49" s="174"/>
      <c r="E49" s="98"/>
      <c r="F49" s="175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174"/>
      <c r="R49" s="98"/>
      <c r="S49" s="313" t="s">
        <v>412</v>
      </c>
      <c r="T49" s="314"/>
      <c r="U49" s="314"/>
      <c r="V49" s="314"/>
      <c r="W49" s="314"/>
      <c r="X49" s="314"/>
      <c r="Y49" s="314"/>
      <c r="Z49" s="315"/>
      <c r="AA49" s="159"/>
      <c r="AB49" s="160"/>
      <c r="AC49" s="160"/>
      <c r="AD49" s="160"/>
      <c r="AE49" s="160"/>
      <c r="AF49" s="160"/>
      <c r="AG49" s="161"/>
      <c r="AH49" s="162"/>
      <c r="AI49" s="197"/>
      <c r="AK49" s="237"/>
      <c r="AL49" s="18"/>
      <c r="AM49" s="3" t="s">
        <v>464</v>
      </c>
      <c r="AN49" s="18">
        <f>IF(AX43="","",AX43)</f>
      </c>
      <c r="AO49" s="19">
        <f t="shared" si="9"/>
      </c>
      <c r="AP49" s="20">
        <f>IF(AV43="","",AV43)</f>
      </c>
      <c r="AQ49" s="240"/>
      <c r="AR49" s="21">
        <f>IF(AX46="","",AX46)</f>
      </c>
      <c r="AS49" s="19">
        <f>IF(AR49="","","-")</f>
      </c>
      <c r="AT49" s="20">
        <f>IF(AV46="","",AV46)</f>
      </c>
      <c r="AU49" s="240"/>
      <c r="AV49" s="247"/>
      <c r="AW49" s="248"/>
      <c r="AX49" s="248"/>
      <c r="AY49" s="249"/>
      <c r="AZ49" s="233" t="s">
        <v>538</v>
      </c>
      <c r="BA49" s="234"/>
      <c r="BB49" s="235" t="s">
        <v>537</v>
      </c>
      <c r="BC49" s="236"/>
      <c r="BD49" s="27"/>
      <c r="BE49" s="114"/>
      <c r="BF49" s="80"/>
      <c r="BG49" s="114"/>
      <c r="BH49" s="115"/>
      <c r="BI49" s="80"/>
      <c r="BJ49" s="80"/>
      <c r="BK49" s="115"/>
      <c r="BL49" s="64"/>
      <c r="BO49" s="27"/>
      <c r="BP49" s="141"/>
      <c r="BQ49" s="27"/>
      <c r="BR49" s="27"/>
      <c r="BS49" s="237"/>
      <c r="BT49" s="153" t="s">
        <v>588</v>
      </c>
      <c r="BU49" s="154" t="s">
        <v>589</v>
      </c>
      <c r="BV49" s="87"/>
      <c r="BW49" s="60"/>
      <c r="BX49" s="60"/>
      <c r="BY49" s="87"/>
      <c r="BZ49" s="87"/>
      <c r="CA49" s="88"/>
      <c r="CB49" s="65"/>
      <c r="CC49" s="65"/>
      <c r="CD49" s="64"/>
      <c r="CE49" s="64"/>
      <c r="CF49" s="65"/>
      <c r="CG49" s="31"/>
      <c r="CH49" s="64"/>
      <c r="CI49" s="64"/>
      <c r="CJ49" s="27"/>
      <c r="CK49" s="27"/>
      <c r="CL49" s="27"/>
      <c r="CM49" s="27"/>
      <c r="CN49" s="27"/>
      <c r="CO49" s="27"/>
      <c r="CP49" s="27"/>
      <c r="CQ49" s="100"/>
      <c r="CR49" s="100"/>
      <c r="CS49" s="100"/>
      <c r="CT49" s="100"/>
      <c r="CU49" s="27"/>
      <c r="CV49" s="27"/>
      <c r="CW49" s="27"/>
      <c r="CX49" s="27"/>
      <c r="CY49" s="27"/>
      <c r="DB49" s="102"/>
      <c r="DC49" s="122"/>
      <c r="DD49" s="27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27"/>
      <c r="DZ49" s="100"/>
      <c r="EA49" s="100"/>
      <c r="EB49" s="100"/>
    </row>
    <row r="50" spans="1:132" ht="9.75" customHeight="1" thickBot="1">
      <c r="A50" s="151"/>
      <c r="B50" s="173"/>
      <c r="C50" s="183"/>
      <c r="D50" s="174"/>
      <c r="E50" s="98"/>
      <c r="F50" s="175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174"/>
      <c r="R50" s="98"/>
      <c r="S50" s="310" t="s">
        <v>413</v>
      </c>
      <c r="T50" s="311"/>
      <c r="U50" s="311"/>
      <c r="V50" s="311"/>
      <c r="W50" s="311"/>
      <c r="X50" s="311"/>
      <c r="Y50" s="311"/>
      <c r="Z50" s="312"/>
      <c r="AA50" s="165"/>
      <c r="AB50" s="166"/>
      <c r="AC50" s="166"/>
      <c r="AD50" s="166"/>
      <c r="AE50" s="166"/>
      <c r="AF50" s="166"/>
      <c r="AG50" s="167"/>
      <c r="AH50" s="168"/>
      <c r="AI50" s="19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100"/>
      <c r="BJ50" s="100"/>
      <c r="BK50" s="100"/>
      <c r="BL50" s="100"/>
      <c r="BO50" s="27"/>
      <c r="BP50" s="141"/>
      <c r="BQ50" s="27"/>
      <c r="BR50" s="27"/>
      <c r="BS50" s="102"/>
      <c r="BT50" s="27"/>
      <c r="BU50" s="27"/>
      <c r="BV50" s="65"/>
      <c r="BW50" s="65"/>
      <c r="BX50" s="65"/>
      <c r="BY50" s="128">
        <v>15</v>
      </c>
      <c r="BZ50" s="128">
        <v>12</v>
      </c>
      <c r="CA50" s="129"/>
      <c r="CB50" s="83"/>
      <c r="CC50" s="70"/>
      <c r="CD50" s="70"/>
      <c r="CE50" s="64"/>
      <c r="CF50" s="65"/>
      <c r="CG50" s="31"/>
      <c r="CH50" s="64"/>
      <c r="CI50" s="64"/>
      <c r="CJ50" s="27"/>
      <c r="CK50" s="27"/>
      <c r="CL50" s="27"/>
      <c r="CM50" s="27"/>
      <c r="CN50" s="27"/>
      <c r="CO50" s="27"/>
      <c r="CP50" s="27"/>
      <c r="CQ50" s="100"/>
      <c r="CR50" s="100"/>
      <c r="CS50" s="100"/>
      <c r="CT50" s="100"/>
      <c r="CU50" s="27"/>
      <c r="CV50" s="27"/>
      <c r="CW50" s="27"/>
      <c r="CX50" s="27"/>
      <c r="CY50" s="27"/>
      <c r="DB50" s="27"/>
      <c r="DC50" s="270" t="s">
        <v>626</v>
      </c>
      <c r="DD50" s="271"/>
      <c r="DE50" s="282" t="str">
        <f>DC52</f>
        <v>難波江裕</v>
      </c>
      <c r="DF50" s="278"/>
      <c r="DG50" s="278"/>
      <c r="DH50" s="279"/>
      <c r="DI50" s="277" t="str">
        <f>DC55</f>
        <v>祖父江圭三</v>
      </c>
      <c r="DJ50" s="278"/>
      <c r="DK50" s="278"/>
      <c r="DL50" s="279"/>
      <c r="DM50" s="277" t="str">
        <f>DC58</f>
        <v>三吉宏之</v>
      </c>
      <c r="DN50" s="278"/>
      <c r="DO50" s="278"/>
      <c r="DP50" s="279"/>
      <c r="DQ50" s="262" t="s">
        <v>0</v>
      </c>
      <c r="DR50" s="263"/>
      <c r="DS50" s="263"/>
      <c r="DT50" s="264"/>
      <c r="DU50" s="27"/>
      <c r="DV50" s="274" t="s">
        <v>357</v>
      </c>
      <c r="DW50" s="275"/>
      <c r="DX50" s="274" t="s">
        <v>384</v>
      </c>
      <c r="DY50" s="276"/>
      <c r="DZ50" s="275" t="s">
        <v>435</v>
      </c>
      <c r="EA50" s="275"/>
      <c r="EB50" s="276"/>
    </row>
    <row r="51" spans="1:132" ht="9.75" customHeight="1" thickBot="1" thickTop="1">
      <c r="A51" s="151"/>
      <c r="B51" s="173"/>
      <c r="C51" s="29"/>
      <c r="D51" s="174"/>
      <c r="E51" s="98"/>
      <c r="F51" s="175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174"/>
      <c r="R51" s="98"/>
      <c r="S51" s="1"/>
      <c r="T51" s="1"/>
      <c r="U51" s="1"/>
      <c r="V51" s="1"/>
      <c r="W51" s="1"/>
      <c r="X51" s="1"/>
      <c r="Y51" s="101"/>
      <c r="Z51" s="101"/>
      <c r="AA51" s="165"/>
      <c r="AB51" s="166"/>
      <c r="AC51" s="166"/>
      <c r="AD51" s="166"/>
      <c r="AE51" s="166"/>
      <c r="AF51" s="166"/>
      <c r="AG51" s="167"/>
      <c r="AH51" s="168"/>
      <c r="AI51" s="197"/>
      <c r="AK51" s="27"/>
      <c r="AL51" s="270" t="s">
        <v>375</v>
      </c>
      <c r="AM51" s="271"/>
      <c r="AN51" s="282" t="str">
        <f>AL53</f>
        <v>尾崎謙二</v>
      </c>
      <c r="AO51" s="278"/>
      <c r="AP51" s="278"/>
      <c r="AQ51" s="279"/>
      <c r="AR51" s="277" t="str">
        <f>AL56</f>
        <v>苅田孝之</v>
      </c>
      <c r="AS51" s="278"/>
      <c r="AT51" s="278"/>
      <c r="AU51" s="279"/>
      <c r="AV51" s="277" t="str">
        <f>AL59</f>
        <v>中村公人</v>
      </c>
      <c r="AW51" s="278"/>
      <c r="AX51" s="278"/>
      <c r="AY51" s="279"/>
      <c r="AZ51" s="262" t="s">
        <v>0</v>
      </c>
      <c r="BA51" s="263"/>
      <c r="BB51" s="263"/>
      <c r="BC51" s="264"/>
      <c r="BD51" s="27"/>
      <c r="BE51" s="274" t="s">
        <v>357</v>
      </c>
      <c r="BF51" s="275"/>
      <c r="BG51" s="274" t="s">
        <v>384</v>
      </c>
      <c r="BH51" s="276"/>
      <c r="BI51" s="275" t="s">
        <v>343</v>
      </c>
      <c r="BJ51" s="275"/>
      <c r="BK51" s="276"/>
      <c r="BL51" s="100"/>
      <c r="BO51" s="27"/>
      <c r="BP51" s="141"/>
      <c r="BQ51" s="27"/>
      <c r="BR51" s="27"/>
      <c r="BS51" s="237" t="s">
        <v>341</v>
      </c>
      <c r="BT51" s="149" t="s">
        <v>61</v>
      </c>
      <c r="BU51" s="150" t="s">
        <v>400</v>
      </c>
      <c r="BV51" s="73"/>
      <c r="BW51" s="67"/>
      <c r="BX51" s="67"/>
      <c r="BY51" s="65"/>
      <c r="BZ51" s="65"/>
      <c r="CA51" s="65" t="s">
        <v>651</v>
      </c>
      <c r="CB51" s="74"/>
      <c r="CC51" s="65"/>
      <c r="CD51" s="65"/>
      <c r="CE51" s="74"/>
      <c r="CF51" s="65"/>
      <c r="CG51" s="31"/>
      <c r="CH51" s="64"/>
      <c r="CI51" s="64"/>
      <c r="CJ51" s="27"/>
      <c r="CK51" s="27"/>
      <c r="CL51" s="27"/>
      <c r="CM51" s="27"/>
      <c r="CN51" s="27"/>
      <c r="CO51" s="27"/>
      <c r="CP51" s="27"/>
      <c r="CQ51" s="93" t="s">
        <v>5</v>
      </c>
      <c r="CR51" s="100"/>
      <c r="CS51" s="100"/>
      <c r="CT51" s="100"/>
      <c r="CU51" s="27"/>
      <c r="CV51" s="27"/>
      <c r="CW51" s="27"/>
      <c r="CX51" s="27"/>
      <c r="CY51" s="27"/>
      <c r="DB51" s="27"/>
      <c r="DC51" s="272"/>
      <c r="DD51" s="273"/>
      <c r="DE51" s="289" t="str">
        <f>DC53</f>
        <v>難波江千里</v>
      </c>
      <c r="DF51" s="251"/>
      <c r="DG51" s="251"/>
      <c r="DH51" s="240"/>
      <c r="DI51" s="250" t="str">
        <f>DC56</f>
        <v>山本佳代子</v>
      </c>
      <c r="DJ51" s="251"/>
      <c r="DK51" s="251"/>
      <c r="DL51" s="240"/>
      <c r="DM51" s="250" t="str">
        <f>DC59</f>
        <v>菊池里美</v>
      </c>
      <c r="DN51" s="251"/>
      <c r="DO51" s="251"/>
      <c r="DP51" s="240"/>
      <c r="DQ51" s="259" t="s">
        <v>1</v>
      </c>
      <c r="DR51" s="260"/>
      <c r="DS51" s="260"/>
      <c r="DT51" s="261"/>
      <c r="DU51" s="27"/>
      <c r="DV51" s="111" t="s">
        <v>344</v>
      </c>
      <c r="DW51" s="112" t="s">
        <v>345</v>
      </c>
      <c r="DX51" s="111" t="s">
        <v>346</v>
      </c>
      <c r="DY51" s="113" t="s">
        <v>386</v>
      </c>
      <c r="DZ51" s="112" t="s">
        <v>347</v>
      </c>
      <c r="EA51" s="112" t="s">
        <v>386</v>
      </c>
      <c r="EB51" s="113" t="s">
        <v>348</v>
      </c>
    </row>
    <row r="52" spans="1:132" ht="9.75" customHeight="1" thickBot="1" thickTop="1">
      <c r="A52" s="151"/>
      <c r="B52" s="186"/>
      <c r="C52" s="30"/>
      <c r="D52" s="187"/>
      <c r="E52" s="98"/>
      <c r="F52" s="18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187"/>
      <c r="R52" s="98"/>
      <c r="S52" s="1"/>
      <c r="T52" s="1"/>
      <c r="U52" s="1"/>
      <c r="V52" s="1"/>
      <c r="W52" s="1"/>
      <c r="X52" s="1"/>
      <c r="Y52" s="101"/>
      <c r="Z52" s="101"/>
      <c r="AA52" s="165"/>
      <c r="AB52" s="166"/>
      <c r="AC52" s="166"/>
      <c r="AD52" s="166"/>
      <c r="AE52" s="166"/>
      <c r="AF52" s="166"/>
      <c r="AG52" s="167"/>
      <c r="AH52" s="168"/>
      <c r="AI52" s="197"/>
      <c r="AK52" s="27"/>
      <c r="AL52" s="272"/>
      <c r="AM52" s="273"/>
      <c r="AN52" s="289" t="str">
        <f>AL54</f>
        <v>薦田あかね</v>
      </c>
      <c r="AO52" s="251"/>
      <c r="AP52" s="251"/>
      <c r="AQ52" s="240"/>
      <c r="AR52" s="250" t="str">
        <f>AL57</f>
        <v>長原芽美</v>
      </c>
      <c r="AS52" s="251"/>
      <c r="AT52" s="251"/>
      <c r="AU52" s="240"/>
      <c r="AV52" s="250" t="str">
        <f>AL60</f>
        <v>大西由里</v>
      </c>
      <c r="AW52" s="251"/>
      <c r="AX52" s="251"/>
      <c r="AY52" s="240"/>
      <c r="AZ52" s="259" t="s">
        <v>1</v>
      </c>
      <c r="BA52" s="260"/>
      <c r="BB52" s="260"/>
      <c r="BC52" s="261"/>
      <c r="BD52" s="27"/>
      <c r="BE52" s="111" t="s">
        <v>344</v>
      </c>
      <c r="BF52" s="112" t="s">
        <v>345</v>
      </c>
      <c r="BG52" s="111" t="s">
        <v>346</v>
      </c>
      <c r="BH52" s="113" t="s">
        <v>386</v>
      </c>
      <c r="BI52" s="112" t="s">
        <v>347</v>
      </c>
      <c r="BJ52" s="112" t="s">
        <v>386</v>
      </c>
      <c r="BK52" s="113" t="s">
        <v>348</v>
      </c>
      <c r="BL52" s="100"/>
      <c r="BO52" s="27"/>
      <c r="BP52" s="141"/>
      <c r="BQ52" s="27"/>
      <c r="BR52" s="27"/>
      <c r="BS52" s="237"/>
      <c r="BT52" s="155" t="s">
        <v>399</v>
      </c>
      <c r="BU52" s="156" t="s">
        <v>402</v>
      </c>
      <c r="BV52" s="126">
        <v>11</v>
      </c>
      <c r="BW52" s="126">
        <v>15</v>
      </c>
      <c r="BX52" s="126">
        <v>15</v>
      </c>
      <c r="BY52" s="199">
        <v>17</v>
      </c>
      <c r="BZ52" s="128">
        <v>15</v>
      </c>
      <c r="CA52" s="128"/>
      <c r="CB52" s="74"/>
      <c r="CC52" s="65"/>
      <c r="CD52" s="65"/>
      <c r="CE52" s="74"/>
      <c r="CF52" s="65"/>
      <c r="CG52" s="31"/>
      <c r="CH52" s="64"/>
      <c r="CI52" s="93" t="s">
        <v>6</v>
      </c>
      <c r="CJ52" s="27"/>
      <c r="CK52" s="27"/>
      <c r="CL52" s="27"/>
      <c r="CM52" s="27"/>
      <c r="CN52" s="27"/>
      <c r="CO52" s="27"/>
      <c r="CP52" s="27"/>
      <c r="CQ52" s="100"/>
      <c r="CR52" s="100"/>
      <c r="CS52" s="100"/>
      <c r="CT52" s="100"/>
      <c r="CU52" s="27"/>
      <c r="CV52" s="27"/>
      <c r="CW52" s="27"/>
      <c r="CX52" s="27"/>
      <c r="CY52" s="27"/>
      <c r="DB52" s="237"/>
      <c r="DC52" s="4" t="s">
        <v>260</v>
      </c>
      <c r="DD52" s="5" t="s">
        <v>563</v>
      </c>
      <c r="DE52" s="265"/>
      <c r="DF52" s="266"/>
      <c r="DG52" s="266"/>
      <c r="DH52" s="267"/>
      <c r="DI52" s="32">
        <v>9</v>
      </c>
      <c r="DJ52" s="2" t="str">
        <f>IF(DI52="","","-")</f>
        <v>-</v>
      </c>
      <c r="DK52" s="34">
        <v>15</v>
      </c>
      <c r="DL52" s="256" t="str">
        <f>IF(DI52&gt;DK52,IF(DI53&gt;DK53,"○",IF(DI54&gt;DK54,"○","×")),IF(DI53&gt;DK53,IF(DI54&gt;DK54,"○","×"),"×"))</f>
        <v>×</v>
      </c>
      <c r="DM52" s="32">
        <v>12</v>
      </c>
      <c r="DN52" s="6" t="str">
        <f aca="true" t="shared" si="10" ref="DN52:DN57">IF(DM52="","","-")</f>
        <v>-</v>
      </c>
      <c r="DO52" s="40">
        <v>15</v>
      </c>
      <c r="DP52" s="256" t="str">
        <f>IF(DM52&gt;DO52,IF(DM53&gt;DO53,"○",IF(DM54&gt;DO54,"○","×")),IF(DM53&gt;DO53,IF(DM54&gt;DO54,"○","×"),"×"))</f>
        <v>×</v>
      </c>
      <c r="DQ52" s="227" t="s">
        <v>539</v>
      </c>
      <c r="DR52" s="228"/>
      <c r="DS52" s="228"/>
      <c r="DT52" s="229"/>
      <c r="DU52" s="27"/>
      <c r="DV52" s="114"/>
      <c r="DW52" s="80"/>
      <c r="DX52" s="114"/>
      <c r="DY52" s="115"/>
      <c r="DZ52" s="80"/>
      <c r="EA52" s="80"/>
      <c r="EB52" s="115"/>
    </row>
    <row r="53" spans="1:132" ht="9.75" customHeight="1" thickBot="1">
      <c r="A53" s="151"/>
      <c r="B53" s="98"/>
      <c r="C53" s="1"/>
      <c r="D53" s="1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1"/>
      <c r="T53" s="1"/>
      <c r="U53" s="1"/>
      <c r="V53" s="1"/>
      <c r="W53" s="1"/>
      <c r="X53" s="1"/>
      <c r="Y53" s="101"/>
      <c r="Z53" s="101"/>
      <c r="AA53" s="176"/>
      <c r="AB53" s="177"/>
      <c r="AC53" s="177"/>
      <c r="AD53" s="177"/>
      <c r="AE53" s="177"/>
      <c r="AF53" s="177"/>
      <c r="AG53" s="178"/>
      <c r="AH53" s="179"/>
      <c r="AI53" s="197"/>
      <c r="AK53" s="237"/>
      <c r="AL53" s="4" t="s">
        <v>509</v>
      </c>
      <c r="AM53" s="5" t="s">
        <v>510</v>
      </c>
      <c r="AN53" s="265"/>
      <c r="AO53" s="266"/>
      <c r="AP53" s="266"/>
      <c r="AQ53" s="267"/>
      <c r="AR53" s="32">
        <v>15</v>
      </c>
      <c r="AS53" s="2" t="str">
        <f>IF(AR53="","","-")</f>
        <v>-</v>
      </c>
      <c r="AT53" s="34">
        <v>13</v>
      </c>
      <c r="AU53" s="256" t="str">
        <f>IF(AR53&gt;AT53,IF(AR54&gt;AT54,"○",IF(AR55&gt;AT55,"○","×")),IF(AR54&gt;AT54,IF(AR55&gt;AT55,"○","×"),"×"))</f>
        <v>○</v>
      </c>
      <c r="AV53" s="32">
        <v>11</v>
      </c>
      <c r="AW53" s="6" t="str">
        <f aca="true" t="shared" si="11" ref="AW53:AW58">IF(AV53="","","-")</f>
        <v>-</v>
      </c>
      <c r="AX53" s="40">
        <v>15</v>
      </c>
      <c r="AY53" s="256" t="str">
        <f>IF(AV53&gt;AX53,IF(AV54&gt;AX54,"○",IF(AV55&gt;AX55,"○","×")),IF(AV54&gt;AX54,IF(AV55&gt;AX55,"○","×"),"×"))</f>
        <v>×</v>
      </c>
      <c r="AZ53" s="227" t="s">
        <v>447</v>
      </c>
      <c r="BA53" s="228"/>
      <c r="BB53" s="228"/>
      <c r="BC53" s="229"/>
      <c r="BD53" s="27"/>
      <c r="BE53" s="114"/>
      <c r="BF53" s="80"/>
      <c r="BG53" s="114"/>
      <c r="BH53" s="115"/>
      <c r="BI53" s="80"/>
      <c r="BJ53" s="80"/>
      <c r="BK53" s="115"/>
      <c r="BL53" s="100"/>
      <c r="BO53" s="27"/>
      <c r="BP53" s="141"/>
      <c r="BQ53" s="27"/>
      <c r="BR53" s="27"/>
      <c r="BS53" s="102"/>
      <c r="BT53" s="27"/>
      <c r="BU53" s="27"/>
      <c r="BV53" s="65"/>
      <c r="BW53" s="64"/>
      <c r="BX53" s="65" t="s">
        <v>91</v>
      </c>
      <c r="BY53" s="66"/>
      <c r="BZ53" s="70"/>
      <c r="CA53" s="70"/>
      <c r="CB53" s="74"/>
      <c r="CC53" s="65"/>
      <c r="CD53" s="65"/>
      <c r="CE53" s="74"/>
      <c r="CF53" s="64"/>
      <c r="CG53" s="31"/>
      <c r="CH53" s="64"/>
      <c r="CI53" s="64"/>
      <c r="CJ53" s="27"/>
      <c r="CK53" s="27"/>
      <c r="CL53" s="27"/>
      <c r="CM53" s="27"/>
      <c r="CN53" s="27"/>
      <c r="CO53" s="27"/>
      <c r="CP53" s="27"/>
      <c r="CQ53" s="100"/>
      <c r="CR53" s="100"/>
      <c r="CS53" s="100"/>
      <c r="CT53" s="100"/>
      <c r="CU53" s="27"/>
      <c r="CV53" s="27"/>
      <c r="CW53" s="27"/>
      <c r="CX53" s="27"/>
      <c r="CY53" s="27"/>
      <c r="DB53" s="237"/>
      <c r="DC53" s="4" t="s">
        <v>261</v>
      </c>
      <c r="DD53" s="5" t="s">
        <v>564</v>
      </c>
      <c r="DE53" s="268"/>
      <c r="DF53" s="245"/>
      <c r="DG53" s="245"/>
      <c r="DH53" s="246"/>
      <c r="DI53" s="32">
        <v>9</v>
      </c>
      <c r="DJ53" s="2" t="str">
        <f>IF(DI53="","","-")</f>
        <v>-</v>
      </c>
      <c r="DK53" s="35">
        <v>15</v>
      </c>
      <c r="DL53" s="257"/>
      <c r="DM53" s="32">
        <v>10</v>
      </c>
      <c r="DN53" s="2" t="str">
        <f t="shared" si="10"/>
        <v>-</v>
      </c>
      <c r="DO53" s="34">
        <v>15</v>
      </c>
      <c r="DP53" s="257"/>
      <c r="DQ53" s="230"/>
      <c r="DR53" s="231"/>
      <c r="DS53" s="231"/>
      <c r="DT53" s="232"/>
      <c r="DU53" s="27"/>
      <c r="DV53" s="114">
        <f>COUNTIF(DE52:DP54,"○")</f>
        <v>0</v>
      </c>
      <c r="DW53" s="80">
        <f>COUNTIF(DE52:DP54,"×")</f>
        <v>2</v>
      </c>
      <c r="DX53" s="114">
        <f>IF((DE52-DG52)&gt;0,1,0)+IF((DE53-DG53)&gt;0,1,0)+IF((DE54-DG54)&gt;0,1,0)+IF((DI52-DK52)&gt;0,1,0)+IF((DI53-DK53)&gt;0,1,0)+IF((DI54-DK54)&gt;0,1,0)+IF((DM52-DO52)&gt;0,1,0)+IF((DM53-DO53)&gt;0,1,0)+IF((DM54-DO54)&gt;0,1,0)</f>
        <v>0</v>
      </c>
      <c r="DY53" s="115">
        <f>IF((DE52-DG52)&lt;0,1,0)+IF((DE53-DG53)&lt;0,1,0)+IF((DE54-DG54)&lt;0,1,0)+IF((DI52-DK52)&lt;0,1,0)+IF((DI53-DK53)&lt;0,1,0)+IF((DI54-DK54)&lt;0,1,0)+IF((DM52-DO52)&lt;0,1,0)+IF((DM53-DO53)&lt;0,1,0)+IF((DM54-DO54)&lt;0,1,0)</f>
        <v>4</v>
      </c>
      <c r="DZ53" s="80">
        <f>SUM(DE52:DE54,DI52:DI54,DM52:DM54)</f>
        <v>40</v>
      </c>
      <c r="EA53" s="80">
        <f>SUM(DG52:DG54,DK52:DK54,DO52:DO54)</f>
        <v>60</v>
      </c>
      <c r="EB53" s="115">
        <f>DZ53-EA53</f>
        <v>-20</v>
      </c>
    </row>
    <row r="54" spans="1:132" ht="9.75" customHeight="1" thickBot="1" thickTop="1">
      <c r="A54" s="200"/>
      <c r="B54" s="201"/>
      <c r="C54" s="54"/>
      <c r="D54" s="54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54"/>
      <c r="T54" s="54"/>
      <c r="U54" s="54"/>
      <c r="V54" s="54"/>
      <c r="W54" s="54"/>
      <c r="X54" s="54"/>
      <c r="Y54" s="202"/>
      <c r="Z54" s="202"/>
      <c r="AA54" s="202"/>
      <c r="AB54" s="202"/>
      <c r="AC54" s="202"/>
      <c r="AD54" s="202"/>
      <c r="AE54" s="202"/>
      <c r="AF54" s="202"/>
      <c r="AG54" s="203"/>
      <c r="AH54" s="203"/>
      <c r="AI54" s="204"/>
      <c r="AK54" s="237"/>
      <c r="AL54" s="4" t="s">
        <v>511</v>
      </c>
      <c r="AM54" s="5" t="s">
        <v>510</v>
      </c>
      <c r="AN54" s="268"/>
      <c r="AO54" s="245"/>
      <c r="AP54" s="245"/>
      <c r="AQ54" s="246"/>
      <c r="AR54" s="32">
        <v>15</v>
      </c>
      <c r="AS54" s="2" t="str">
        <f>IF(AR54="","","-")</f>
        <v>-</v>
      </c>
      <c r="AT54" s="35">
        <v>10</v>
      </c>
      <c r="AU54" s="257"/>
      <c r="AV54" s="32">
        <v>9</v>
      </c>
      <c r="AW54" s="2" t="str">
        <f t="shared" si="11"/>
        <v>-</v>
      </c>
      <c r="AX54" s="34">
        <v>15</v>
      </c>
      <c r="AY54" s="257"/>
      <c r="AZ54" s="230"/>
      <c r="BA54" s="231"/>
      <c r="BB54" s="231"/>
      <c r="BC54" s="232"/>
      <c r="BD54" s="27"/>
      <c r="BE54" s="114">
        <f>COUNTIF(AN53:AY55,"○")</f>
        <v>1</v>
      </c>
      <c r="BF54" s="80">
        <f>COUNTIF(AN53:AY55,"×")</f>
        <v>1</v>
      </c>
      <c r="BG54" s="114">
        <f>IF((AN53-AP53)&gt;0,1,0)+IF((AN54-AP54)&gt;0,1,0)+IF((AN55-AP55)&gt;0,1,0)+IF((AR53-AT53)&gt;0,1,0)+IF((AR54-AT54)&gt;0,1,0)+IF((AR55-AT55)&gt;0,1,0)+IF((AV53-AX53)&gt;0,1,0)+IF((AV54-AX54)&gt;0,1,0)+IF((AV55-AX55)&gt;0,1,0)</f>
        <v>2</v>
      </c>
      <c r="BH54" s="115">
        <f>IF((AN53-AP53)&lt;0,1,0)+IF((AN54-AP54)&lt;0,1,0)+IF((AN55-AP55)&lt;0,1,0)+IF((AR53-AT53)&lt;0,1,0)+IF((AR54-AT54)&lt;0,1,0)+IF((AR55-AT55)&lt;0,1,0)+IF((AV53-AX53)&lt;0,1,0)+IF((AV54-AX54)&lt;0,1,0)+IF((AV55-AX55)&lt;0,1,0)</f>
        <v>2</v>
      </c>
      <c r="BI54" s="80">
        <f>SUM(AN53:AN55,AR53:AR55,AV53:AV55)</f>
        <v>50</v>
      </c>
      <c r="BJ54" s="80">
        <f>SUM(AP53:AP55,AT53:AT55,AX53:AX55)</f>
        <v>53</v>
      </c>
      <c r="BK54" s="115">
        <f>BI54-BJ54</f>
        <v>-3</v>
      </c>
      <c r="BL54" s="100"/>
      <c r="BO54" s="27"/>
      <c r="BP54" s="141"/>
      <c r="BQ54" s="27"/>
      <c r="BR54" s="27"/>
      <c r="BS54" s="237" t="s">
        <v>632</v>
      </c>
      <c r="BT54" s="147" t="s">
        <v>565</v>
      </c>
      <c r="BU54" s="148" t="s">
        <v>566</v>
      </c>
      <c r="BV54" s="126">
        <v>15</v>
      </c>
      <c r="BW54" s="126">
        <v>12</v>
      </c>
      <c r="BX54" s="127">
        <v>5</v>
      </c>
      <c r="BY54" s="65"/>
      <c r="BZ54" s="65"/>
      <c r="CA54" s="65"/>
      <c r="CB54" s="128">
        <v>15</v>
      </c>
      <c r="CC54" s="128">
        <v>15</v>
      </c>
      <c r="CD54" s="128"/>
      <c r="CE54" s="74"/>
      <c r="CF54" s="64"/>
      <c r="CG54" s="31"/>
      <c r="CH54" s="64"/>
      <c r="CI54" s="64"/>
      <c r="CJ54" s="27"/>
      <c r="CK54" s="27"/>
      <c r="CL54" s="27"/>
      <c r="CM54" s="27"/>
      <c r="CN54" s="27"/>
      <c r="CO54" s="27"/>
      <c r="CP54" s="27"/>
      <c r="CQ54" s="100"/>
      <c r="CR54" s="100"/>
      <c r="CS54" s="100"/>
      <c r="CT54" s="100"/>
      <c r="CU54" s="27"/>
      <c r="CV54" s="27"/>
      <c r="CW54" s="27"/>
      <c r="CX54" s="27"/>
      <c r="CY54" s="27"/>
      <c r="DB54" s="237"/>
      <c r="DC54" s="7"/>
      <c r="DD54" s="8" t="s">
        <v>129</v>
      </c>
      <c r="DE54" s="269"/>
      <c r="DF54" s="254"/>
      <c r="DG54" s="254"/>
      <c r="DH54" s="255"/>
      <c r="DI54" s="33"/>
      <c r="DJ54" s="2">
        <f>IF(DI54="","","-")</f>
      </c>
      <c r="DK54" s="36"/>
      <c r="DL54" s="258"/>
      <c r="DM54" s="37"/>
      <c r="DN54" s="9">
        <f t="shared" si="10"/>
      </c>
      <c r="DO54" s="36"/>
      <c r="DP54" s="258"/>
      <c r="DQ54" s="233" t="s">
        <v>538</v>
      </c>
      <c r="DR54" s="234"/>
      <c r="DS54" s="235" t="s">
        <v>537</v>
      </c>
      <c r="DT54" s="236"/>
      <c r="DU54" s="27"/>
      <c r="DV54" s="114"/>
      <c r="DW54" s="80"/>
      <c r="DX54" s="114"/>
      <c r="DY54" s="115"/>
      <c r="DZ54" s="80"/>
      <c r="EA54" s="80"/>
      <c r="EB54" s="115"/>
    </row>
    <row r="55" spans="2:132" ht="9.75" customHeight="1" thickBot="1" thickTop="1">
      <c r="B55" s="98"/>
      <c r="C55" s="1"/>
      <c r="D55" s="1"/>
      <c r="AG55" s="100"/>
      <c r="AK55" s="237"/>
      <c r="AL55" s="7"/>
      <c r="AM55" s="8" t="s">
        <v>141</v>
      </c>
      <c r="AN55" s="269"/>
      <c r="AO55" s="254"/>
      <c r="AP55" s="254"/>
      <c r="AQ55" s="255"/>
      <c r="AR55" s="33"/>
      <c r="AS55" s="2">
        <f>IF(AR55="","","-")</f>
      </c>
      <c r="AT55" s="36"/>
      <c r="AU55" s="258"/>
      <c r="AV55" s="37"/>
      <c r="AW55" s="9">
        <f t="shared" si="11"/>
      </c>
      <c r="AX55" s="36"/>
      <c r="AY55" s="258"/>
      <c r="AZ55" s="233" t="s">
        <v>536</v>
      </c>
      <c r="BA55" s="234"/>
      <c r="BB55" s="235" t="s">
        <v>536</v>
      </c>
      <c r="BC55" s="236"/>
      <c r="BD55" s="27"/>
      <c r="BE55" s="114"/>
      <c r="BF55" s="80"/>
      <c r="BG55" s="114"/>
      <c r="BH55" s="115"/>
      <c r="BI55" s="80"/>
      <c r="BJ55" s="80"/>
      <c r="BK55" s="115"/>
      <c r="BL55" s="100"/>
      <c r="BO55" s="27"/>
      <c r="BP55" s="141"/>
      <c r="BQ55" s="27"/>
      <c r="BR55" s="27"/>
      <c r="BS55" s="237"/>
      <c r="BT55" s="153" t="s">
        <v>567</v>
      </c>
      <c r="BU55" s="154" t="s">
        <v>566</v>
      </c>
      <c r="BV55" s="60"/>
      <c r="BW55" s="60"/>
      <c r="BX55" s="60"/>
      <c r="BY55" s="65"/>
      <c r="BZ55" s="65"/>
      <c r="CA55" s="65"/>
      <c r="CB55" s="65"/>
      <c r="CC55" s="65"/>
      <c r="CD55" s="65" t="s">
        <v>92</v>
      </c>
      <c r="CE55" s="86"/>
      <c r="CF55" s="70"/>
      <c r="CG55" s="85"/>
      <c r="CH55" s="64"/>
      <c r="CI55" s="64"/>
      <c r="CJ55" s="27"/>
      <c r="CK55" s="27"/>
      <c r="CL55" s="27"/>
      <c r="CM55" s="27"/>
      <c r="CN55" s="27"/>
      <c r="CO55" s="27"/>
      <c r="CP55" s="27"/>
      <c r="CQ55" s="100"/>
      <c r="CR55" s="100"/>
      <c r="CS55" s="100"/>
      <c r="CT55" s="100"/>
      <c r="CU55" s="27"/>
      <c r="CV55" s="27"/>
      <c r="CW55" s="27"/>
      <c r="CX55" s="27"/>
      <c r="CY55" s="27"/>
      <c r="DB55" s="237"/>
      <c r="DC55" s="4" t="s">
        <v>581</v>
      </c>
      <c r="DD55" s="10" t="s">
        <v>582</v>
      </c>
      <c r="DE55" s="11">
        <f>IF(DK52="","",DK52)</f>
        <v>15</v>
      </c>
      <c r="DF55" s="2" t="str">
        <f aca="true" t="shared" si="12" ref="DF55:DF60">IF(DE55="","","-")</f>
        <v>-</v>
      </c>
      <c r="DG55" s="5">
        <f>IF(DI52="","",DI52)</f>
        <v>9</v>
      </c>
      <c r="DH55" s="238" t="str">
        <f>IF(DL52="","",IF(DL52="○","×",IF(DL52="×","○")))</f>
        <v>○</v>
      </c>
      <c r="DI55" s="241"/>
      <c r="DJ55" s="242"/>
      <c r="DK55" s="242"/>
      <c r="DL55" s="243"/>
      <c r="DM55" s="38">
        <v>15</v>
      </c>
      <c r="DN55" s="2" t="str">
        <f t="shared" si="10"/>
        <v>-</v>
      </c>
      <c r="DO55" s="34">
        <v>5</v>
      </c>
      <c r="DP55" s="256" t="str">
        <f>IF(DM55&gt;DO55,IF(DM56&gt;DO56,"○",IF(DM57&gt;DO57,"○","×")),IF(DM56&gt;DO56,IF(DM57&gt;DO57,"○","×"),"×"))</f>
        <v>○</v>
      </c>
      <c r="DQ55" s="227" t="s">
        <v>536</v>
      </c>
      <c r="DR55" s="228"/>
      <c r="DS55" s="228"/>
      <c r="DT55" s="229"/>
      <c r="DU55" s="27"/>
      <c r="DV55" s="116"/>
      <c r="DW55" s="117"/>
      <c r="DX55" s="116"/>
      <c r="DY55" s="118"/>
      <c r="DZ55" s="117"/>
      <c r="EA55" s="117"/>
      <c r="EB55" s="118"/>
    </row>
    <row r="56" spans="1:132" ht="9.75" customHeight="1" thickBot="1" thickTop="1">
      <c r="A56" s="27"/>
      <c r="Z56" s="59"/>
      <c r="AA56" s="59"/>
      <c r="AB56" s="59"/>
      <c r="AC56" s="59"/>
      <c r="AD56" s="59"/>
      <c r="AE56" s="59"/>
      <c r="AK56" s="237"/>
      <c r="AL56" s="4" t="s">
        <v>142</v>
      </c>
      <c r="AM56" s="10" t="s">
        <v>143</v>
      </c>
      <c r="AN56" s="11">
        <f>IF(AT53="","",AT53)</f>
        <v>13</v>
      </c>
      <c r="AO56" s="2" t="str">
        <f aca="true" t="shared" si="13" ref="AO56:AO61">IF(AN56="","","-")</f>
        <v>-</v>
      </c>
      <c r="AP56" s="5">
        <f>IF(AR53="","",AR53)</f>
        <v>15</v>
      </c>
      <c r="AQ56" s="238" t="str">
        <f>IF(AU53="","",IF(AU53="○","×",IF(AU53="×","○")))</f>
        <v>×</v>
      </c>
      <c r="AR56" s="241"/>
      <c r="AS56" s="242"/>
      <c r="AT56" s="242"/>
      <c r="AU56" s="243"/>
      <c r="AV56" s="38">
        <v>7</v>
      </c>
      <c r="AW56" s="2" t="str">
        <f t="shared" si="11"/>
        <v>-</v>
      </c>
      <c r="AX56" s="34">
        <v>15</v>
      </c>
      <c r="AY56" s="256" t="str">
        <f>IF(AV56&gt;AX56,IF(AV57&gt;AX57,"○",IF(AV58&gt;AX58,"○","×")),IF(AV57&gt;AX57,IF(AV58&gt;AX58,"○","×"),"×"))</f>
        <v>×</v>
      </c>
      <c r="AZ56" s="227" t="s">
        <v>449</v>
      </c>
      <c r="BA56" s="228"/>
      <c r="BB56" s="228"/>
      <c r="BC56" s="229"/>
      <c r="BD56" s="27"/>
      <c r="BE56" s="116"/>
      <c r="BF56" s="117"/>
      <c r="BG56" s="116"/>
      <c r="BH56" s="118"/>
      <c r="BI56" s="117"/>
      <c r="BJ56" s="117"/>
      <c r="BK56" s="118"/>
      <c r="BL56" s="100"/>
      <c r="BO56" s="27"/>
      <c r="BP56" s="141"/>
      <c r="BQ56" s="27"/>
      <c r="BR56" s="27"/>
      <c r="BS56" s="102"/>
      <c r="BT56" s="27"/>
      <c r="BU56" s="27"/>
      <c r="BV56" s="64"/>
      <c r="BW56" s="64"/>
      <c r="BX56" s="64"/>
      <c r="BY56" s="25"/>
      <c r="BZ56" s="65"/>
      <c r="CA56" s="65"/>
      <c r="CB56" s="128">
        <v>8</v>
      </c>
      <c r="CC56" s="128">
        <v>11</v>
      </c>
      <c r="CD56" s="129"/>
      <c r="CE56" s="65"/>
      <c r="CF56" s="65"/>
      <c r="CG56" s="64"/>
      <c r="CH56" s="64"/>
      <c r="CI56" s="64"/>
      <c r="CJ56" s="27"/>
      <c r="CK56" s="27"/>
      <c r="CL56" s="27"/>
      <c r="CM56" s="27"/>
      <c r="CN56" s="27"/>
      <c r="CO56" s="27"/>
      <c r="CP56" s="27"/>
      <c r="CQ56" s="100"/>
      <c r="CR56" s="100"/>
      <c r="CS56" s="100"/>
      <c r="CT56" s="100"/>
      <c r="CU56" s="27"/>
      <c r="CV56" s="27"/>
      <c r="CW56" s="27"/>
      <c r="CX56" s="27"/>
      <c r="CY56" s="27"/>
      <c r="DB56" s="237"/>
      <c r="DC56" s="4" t="s">
        <v>583</v>
      </c>
      <c r="DD56" s="5" t="s">
        <v>582</v>
      </c>
      <c r="DE56" s="12">
        <f>IF(DK53="","",DK53)</f>
        <v>15</v>
      </c>
      <c r="DF56" s="2" t="str">
        <f t="shared" si="12"/>
        <v>-</v>
      </c>
      <c r="DG56" s="5">
        <f>IF(DI53="","",DI53)</f>
        <v>9</v>
      </c>
      <c r="DH56" s="239"/>
      <c r="DI56" s="244"/>
      <c r="DJ56" s="245"/>
      <c r="DK56" s="245"/>
      <c r="DL56" s="246"/>
      <c r="DM56" s="38">
        <v>15</v>
      </c>
      <c r="DN56" s="2" t="str">
        <f t="shared" si="10"/>
        <v>-</v>
      </c>
      <c r="DO56" s="34">
        <v>12</v>
      </c>
      <c r="DP56" s="257"/>
      <c r="DQ56" s="230"/>
      <c r="DR56" s="231"/>
      <c r="DS56" s="231"/>
      <c r="DT56" s="232"/>
      <c r="DU56" s="27"/>
      <c r="DV56" s="114">
        <f>COUNTIF(DE55:DP57,"○")</f>
        <v>2</v>
      </c>
      <c r="DW56" s="80">
        <f>COUNTIF(DE55:DP57,"×")</f>
        <v>0</v>
      </c>
      <c r="DX56" s="114">
        <f>IF((DK52-DI52)&gt;0,1,0)+IF((DK53-DI53)&gt;0,1,0)+IF((DK54-DI54)&gt;0,1,0)+IF((DI55-DK55)&gt;0,1,0)+IF((DI56-DK56)&gt;0,1,0)+IF((DI57-DK57)&gt;0,1,0)+IF((DM55-DO55)&gt;0,1,0)+IF((DM56-DO56)&gt;0,1,0)+IF((DM57-DO57)&gt;0,1,0)</f>
        <v>4</v>
      </c>
      <c r="DY56" s="115">
        <f>IF((DK52-DI52)&lt;0,1,0)+IF((DK53-DI53)&lt;0,1,0)+IF((DK54-DI54)&lt;0,1,0)+IF((DI55-DK55)&lt;0,1,0)+IF((DI56-DK56)&lt;0,1,0)+IF((DI57-DK57)&lt;0,1,0)+IF((DM55-DO55)&lt;0,1,0)+IF((DM56-DO56)&lt;0,1,0)+IF((DM57-DO57)&lt;0,1,0)</f>
        <v>0</v>
      </c>
      <c r="DZ56" s="80">
        <f>SUM(DE55:DE57,DI55:DI57,DM55:DM57)</f>
        <v>60</v>
      </c>
      <c r="EA56" s="80">
        <f>SUM(DG55:DG57,DK55:DK57,DO55:DO57)</f>
        <v>35</v>
      </c>
      <c r="EB56" s="115">
        <f>DZ56-EA56</f>
        <v>25</v>
      </c>
    </row>
    <row r="57" spans="1:132" ht="9.75" customHeight="1" thickBot="1">
      <c r="A57" s="27"/>
      <c r="B57" s="27"/>
      <c r="C57" s="270" t="s">
        <v>366</v>
      </c>
      <c r="D57" s="271"/>
      <c r="E57" s="282" t="str">
        <f>C59</f>
        <v>高山靖浩</v>
      </c>
      <c r="F57" s="278"/>
      <c r="G57" s="278"/>
      <c r="H57" s="279"/>
      <c r="I57" s="277" t="str">
        <f>C62</f>
        <v>堤直也</v>
      </c>
      <c r="J57" s="278"/>
      <c r="K57" s="278"/>
      <c r="L57" s="279"/>
      <c r="M57" s="277" t="str">
        <f>C65</f>
        <v>曽我部雅勝</v>
      </c>
      <c r="N57" s="278"/>
      <c r="O57" s="278"/>
      <c r="P57" s="279"/>
      <c r="Q57" s="262" t="s">
        <v>0</v>
      </c>
      <c r="R57" s="263"/>
      <c r="S57" s="263"/>
      <c r="T57" s="264"/>
      <c r="U57" s="27"/>
      <c r="V57" s="274" t="s">
        <v>357</v>
      </c>
      <c r="W57" s="275"/>
      <c r="X57" s="274" t="s">
        <v>384</v>
      </c>
      <c r="Y57" s="276"/>
      <c r="Z57" s="275" t="s">
        <v>343</v>
      </c>
      <c r="AA57" s="275"/>
      <c r="AB57" s="276"/>
      <c r="AC57" s="103"/>
      <c r="AD57" s="59"/>
      <c r="AE57" s="59"/>
      <c r="AK57" s="237"/>
      <c r="AL57" s="4" t="s">
        <v>144</v>
      </c>
      <c r="AM57" s="5" t="s">
        <v>143</v>
      </c>
      <c r="AN57" s="12">
        <f>IF(AT54="","",AT54)</f>
        <v>10</v>
      </c>
      <c r="AO57" s="2" t="str">
        <f>IF(AN57="","","-")</f>
        <v>-</v>
      </c>
      <c r="AP57" s="5">
        <f>IF(AR54="","",AR54)</f>
        <v>15</v>
      </c>
      <c r="AQ57" s="239"/>
      <c r="AR57" s="244"/>
      <c r="AS57" s="245"/>
      <c r="AT57" s="245"/>
      <c r="AU57" s="246"/>
      <c r="AV57" s="38">
        <v>9</v>
      </c>
      <c r="AW57" s="2" t="str">
        <f t="shared" si="11"/>
        <v>-</v>
      </c>
      <c r="AX57" s="34">
        <v>15</v>
      </c>
      <c r="AY57" s="257"/>
      <c r="AZ57" s="230"/>
      <c r="BA57" s="231"/>
      <c r="BB57" s="231"/>
      <c r="BC57" s="232"/>
      <c r="BD57" s="27"/>
      <c r="BE57" s="114">
        <f>COUNTIF(AN56:AY58,"○")</f>
        <v>0</v>
      </c>
      <c r="BF57" s="80">
        <f>COUNTIF(AN56:AY58,"×")</f>
        <v>2</v>
      </c>
      <c r="BG57" s="114">
        <f>IF((AT53-AR53)&gt;0,1,0)+IF((AT54-AR54)&gt;0,1,0)+IF((AT55-AR55)&gt;0,1,0)+IF((AR56-AT56)&gt;0,1,0)+IF((AR57-AT57)&gt;0,1,0)+IF((AR58-AT58)&gt;0,1,0)+IF((AV56-AX56)&gt;0,1,0)+IF((AV57-AX57)&gt;0,1,0)+IF((AV58-AX58)&gt;0,1,0)</f>
        <v>0</v>
      </c>
      <c r="BH57" s="115">
        <f>IF((AT53-AR53)&lt;0,1,0)+IF((AT54-AR54)&lt;0,1,0)+IF((AT55-AR55)&lt;0,1,0)+IF((AR56-AT56)&lt;0,1,0)+IF((AR57-AT57)&lt;0,1,0)+IF((AR58-AT58)&lt;0,1,0)+IF((AV56-AX56)&lt;0,1,0)+IF((AV57-AX57)&lt;0,1,0)+IF((AV58-AX58)&lt;0,1,0)</f>
        <v>4</v>
      </c>
      <c r="BI57" s="80">
        <f>SUM(AN56:AN58,AR56:AR58,AV56:AV58)</f>
        <v>39</v>
      </c>
      <c r="BJ57" s="80">
        <f>SUM(AP56:AP58,AT56:AT58,AX56:AX58)</f>
        <v>60</v>
      </c>
      <c r="BK57" s="115">
        <f>BI57-BJ57</f>
        <v>-21</v>
      </c>
      <c r="BL57" s="100"/>
      <c r="BO57" s="27"/>
      <c r="BP57" s="141"/>
      <c r="BQ57" s="27"/>
      <c r="BR57" s="27"/>
      <c r="BS57" s="237" t="s">
        <v>349</v>
      </c>
      <c r="BT57" s="147" t="s">
        <v>590</v>
      </c>
      <c r="BU57" s="148" t="s">
        <v>591</v>
      </c>
      <c r="BV57" s="73"/>
      <c r="BW57" s="67"/>
      <c r="BX57" s="67"/>
      <c r="BY57" s="70"/>
      <c r="BZ57" s="70"/>
      <c r="CA57" s="70"/>
      <c r="CB57" s="65"/>
      <c r="CC57" s="65"/>
      <c r="CD57" s="31"/>
      <c r="CE57" s="65"/>
      <c r="CF57" s="65"/>
      <c r="CG57" s="64"/>
      <c r="CH57" s="64"/>
      <c r="CI57" s="64"/>
      <c r="CJ57" s="27"/>
      <c r="CK57" s="27"/>
      <c r="CL57" s="27"/>
      <c r="CM57" s="27"/>
      <c r="CN57" s="27"/>
      <c r="CO57" s="27"/>
      <c r="CP57" s="27"/>
      <c r="CQ57" s="100"/>
      <c r="CR57" s="100"/>
      <c r="CS57" s="100"/>
      <c r="CT57" s="100"/>
      <c r="CU57" s="27"/>
      <c r="CV57" s="27"/>
      <c r="CW57" s="27"/>
      <c r="CX57" s="27"/>
      <c r="CY57" s="27"/>
      <c r="DB57" s="237"/>
      <c r="DC57" s="7"/>
      <c r="DD57" s="13" t="s">
        <v>45</v>
      </c>
      <c r="DE57" s="7">
        <f>IF(DK54="","",DK54)</f>
      </c>
      <c r="DF57" s="2">
        <f t="shared" si="12"/>
      </c>
      <c r="DG57" s="13">
        <f>IF(DI54="","",DI54)</f>
      </c>
      <c r="DH57" s="252"/>
      <c r="DI57" s="253"/>
      <c r="DJ57" s="254"/>
      <c r="DK57" s="254"/>
      <c r="DL57" s="255"/>
      <c r="DM57" s="39"/>
      <c r="DN57" s="2">
        <f t="shared" si="10"/>
      </c>
      <c r="DO57" s="41"/>
      <c r="DP57" s="258"/>
      <c r="DQ57" s="233" t="s">
        <v>537</v>
      </c>
      <c r="DR57" s="234"/>
      <c r="DS57" s="235" t="s">
        <v>538</v>
      </c>
      <c r="DT57" s="236"/>
      <c r="DU57" s="27"/>
      <c r="DV57" s="119"/>
      <c r="DW57" s="120"/>
      <c r="DX57" s="119"/>
      <c r="DY57" s="121"/>
      <c r="DZ57" s="120"/>
      <c r="EA57" s="120"/>
      <c r="EB57" s="121"/>
    </row>
    <row r="58" spans="1:132" ht="9.75" customHeight="1" thickBot="1" thickTop="1">
      <c r="A58" s="27"/>
      <c r="B58" s="27"/>
      <c r="C58" s="272"/>
      <c r="D58" s="273"/>
      <c r="E58" s="289" t="str">
        <f>C60</f>
        <v>高山順子</v>
      </c>
      <c r="F58" s="251"/>
      <c r="G58" s="251"/>
      <c r="H58" s="240"/>
      <c r="I58" s="250" t="str">
        <f>C63</f>
        <v>北島佳奈</v>
      </c>
      <c r="J58" s="251"/>
      <c r="K58" s="251"/>
      <c r="L58" s="240"/>
      <c r="M58" s="250" t="str">
        <f>C66</f>
        <v>黒田美代子</v>
      </c>
      <c r="N58" s="251"/>
      <c r="O58" s="251"/>
      <c r="P58" s="240"/>
      <c r="Q58" s="259" t="s">
        <v>1</v>
      </c>
      <c r="R58" s="260"/>
      <c r="S58" s="260"/>
      <c r="T58" s="261"/>
      <c r="U58" s="27"/>
      <c r="V58" s="111" t="s">
        <v>344</v>
      </c>
      <c r="W58" s="112" t="s">
        <v>345</v>
      </c>
      <c r="X58" s="111" t="s">
        <v>346</v>
      </c>
      <c r="Y58" s="113" t="s">
        <v>386</v>
      </c>
      <c r="Z58" s="112" t="s">
        <v>347</v>
      </c>
      <c r="AA58" s="112" t="s">
        <v>386</v>
      </c>
      <c r="AB58" s="113" t="s">
        <v>348</v>
      </c>
      <c r="AC58" s="103"/>
      <c r="AD58" s="59"/>
      <c r="AE58" s="59"/>
      <c r="AK58" s="237"/>
      <c r="AL58" s="7"/>
      <c r="AM58" s="13" t="s">
        <v>464</v>
      </c>
      <c r="AN58" s="7">
        <f>IF(AT55="","",AT55)</f>
      </c>
      <c r="AO58" s="2">
        <f t="shared" si="13"/>
      </c>
      <c r="AP58" s="13">
        <f>IF(AR55="","",AR55)</f>
      </c>
      <c r="AQ58" s="252"/>
      <c r="AR58" s="253"/>
      <c r="AS58" s="254"/>
      <c r="AT58" s="254"/>
      <c r="AU58" s="255"/>
      <c r="AV58" s="39"/>
      <c r="AW58" s="2">
        <f t="shared" si="11"/>
      </c>
      <c r="AX58" s="41"/>
      <c r="AY58" s="258"/>
      <c r="AZ58" s="233" t="s">
        <v>448</v>
      </c>
      <c r="BA58" s="234"/>
      <c r="BB58" s="235" t="s">
        <v>447</v>
      </c>
      <c r="BC58" s="236"/>
      <c r="BD58" s="27"/>
      <c r="BE58" s="119"/>
      <c r="BF58" s="120"/>
      <c r="BG58" s="119"/>
      <c r="BH58" s="121"/>
      <c r="BI58" s="120"/>
      <c r="BJ58" s="120"/>
      <c r="BK58" s="121"/>
      <c r="BL58" s="100"/>
      <c r="BO58" s="27"/>
      <c r="BP58" s="141"/>
      <c r="BQ58" s="27"/>
      <c r="BR58" s="27"/>
      <c r="BS58" s="237"/>
      <c r="BT58" s="153" t="s">
        <v>592</v>
      </c>
      <c r="BU58" s="154" t="s">
        <v>593</v>
      </c>
      <c r="BV58" s="25"/>
      <c r="BW58" s="25"/>
      <c r="BX58" s="25"/>
      <c r="BY58" s="128">
        <v>15</v>
      </c>
      <c r="BZ58" s="128">
        <v>18</v>
      </c>
      <c r="CA58" s="128">
        <v>15</v>
      </c>
      <c r="CB58" s="74"/>
      <c r="CC58" s="65"/>
      <c r="CD58" s="31"/>
      <c r="CE58" s="65"/>
      <c r="CF58" s="65"/>
      <c r="CG58" s="64"/>
      <c r="CH58" s="64"/>
      <c r="CI58" s="64"/>
      <c r="CJ58" s="27"/>
      <c r="CK58" s="27"/>
      <c r="CL58" s="27"/>
      <c r="CM58" s="27"/>
      <c r="CN58" s="27"/>
      <c r="CO58" s="27"/>
      <c r="CP58" s="27"/>
      <c r="CQ58" s="100"/>
      <c r="CR58" s="100"/>
      <c r="CS58" s="100"/>
      <c r="CT58" s="100"/>
      <c r="CU58" s="27"/>
      <c r="CV58" s="27"/>
      <c r="CW58" s="27"/>
      <c r="CX58" s="27"/>
      <c r="CY58" s="27"/>
      <c r="DB58" s="237"/>
      <c r="DC58" s="12" t="s">
        <v>262</v>
      </c>
      <c r="DD58" s="5" t="s">
        <v>3</v>
      </c>
      <c r="DE58" s="12">
        <f>IF(DO52="","",DO52)</f>
        <v>15</v>
      </c>
      <c r="DF58" s="16" t="str">
        <f t="shared" si="12"/>
        <v>-</v>
      </c>
      <c r="DG58" s="5">
        <f>IF(DM52="","",DM52)</f>
        <v>12</v>
      </c>
      <c r="DH58" s="238" t="str">
        <f>IF(DP52="","",IF(DP52="○","×",IF(DP52="×","○")))</f>
        <v>○</v>
      </c>
      <c r="DI58" s="17">
        <f>IF(DO55="","",DO55)</f>
        <v>5</v>
      </c>
      <c r="DJ58" s="2" t="str">
        <f>IF(DI58="","","-")</f>
        <v>-</v>
      </c>
      <c r="DK58" s="5">
        <f>IF(DM55="","",DM55)</f>
        <v>15</v>
      </c>
      <c r="DL58" s="238" t="str">
        <f>IF(DP55="","",IF(DP55="○","×",IF(DP55="×","○")))</f>
        <v>×</v>
      </c>
      <c r="DM58" s="241"/>
      <c r="DN58" s="242"/>
      <c r="DO58" s="242"/>
      <c r="DP58" s="243"/>
      <c r="DQ58" s="227" t="s">
        <v>537</v>
      </c>
      <c r="DR58" s="228"/>
      <c r="DS58" s="228"/>
      <c r="DT58" s="229"/>
      <c r="DU58" s="27"/>
      <c r="DV58" s="114"/>
      <c r="DW58" s="80"/>
      <c r="DX58" s="114"/>
      <c r="DY58" s="115"/>
      <c r="DZ58" s="80"/>
      <c r="EA58" s="80"/>
      <c r="EB58" s="115"/>
    </row>
    <row r="59" spans="1:132" ht="9.75" customHeight="1" thickBot="1">
      <c r="A59" s="27"/>
      <c r="B59" s="237"/>
      <c r="C59" s="4" t="s">
        <v>517</v>
      </c>
      <c r="D59" s="5" t="s">
        <v>518</v>
      </c>
      <c r="E59" s="265"/>
      <c r="F59" s="266"/>
      <c r="G59" s="266"/>
      <c r="H59" s="267"/>
      <c r="I59" s="32">
        <v>10</v>
      </c>
      <c r="J59" s="2" t="str">
        <f>IF(I59="","","-")</f>
        <v>-</v>
      </c>
      <c r="K59" s="34">
        <v>15</v>
      </c>
      <c r="L59" s="256" t="str">
        <f>IF(I59&gt;K59,IF(I60&gt;K60,"○",IF(I61&gt;K61,"○","×")),IF(I60&gt;K60,IF(I61&gt;K61,"○","×"),"×"))</f>
        <v>×</v>
      </c>
      <c r="M59" s="32">
        <v>15</v>
      </c>
      <c r="N59" s="6" t="str">
        <f aca="true" t="shared" si="14" ref="N59:N64">IF(M59="","","-")</f>
        <v>-</v>
      </c>
      <c r="O59" s="40">
        <v>10</v>
      </c>
      <c r="P59" s="256" t="str">
        <f>IF(M59&gt;O59,IF(M60&gt;O60,"○",IF(M61&gt;O61,"○","×")),IF(M60&gt;O60,IF(M61&gt;O61,"○","×"),"×"))</f>
        <v>○</v>
      </c>
      <c r="Q59" s="227" t="s">
        <v>447</v>
      </c>
      <c r="R59" s="228"/>
      <c r="S59" s="228"/>
      <c r="T59" s="229"/>
      <c r="U59" s="27"/>
      <c r="V59" s="114"/>
      <c r="W59" s="80"/>
      <c r="X59" s="114"/>
      <c r="Y59" s="115"/>
      <c r="Z59" s="80"/>
      <c r="AA59" s="80"/>
      <c r="AB59" s="115"/>
      <c r="AC59" s="103"/>
      <c r="AD59" s="59"/>
      <c r="AE59" s="59"/>
      <c r="AK59" s="237"/>
      <c r="AL59" s="12" t="s">
        <v>25</v>
      </c>
      <c r="AM59" s="5" t="s">
        <v>524</v>
      </c>
      <c r="AN59" s="12">
        <f>IF(AX53="","",AX53)</f>
        <v>15</v>
      </c>
      <c r="AO59" s="16" t="str">
        <f t="shared" si="13"/>
        <v>-</v>
      </c>
      <c r="AP59" s="5">
        <f>IF(AV53="","",AV53)</f>
        <v>11</v>
      </c>
      <c r="AQ59" s="238" t="str">
        <f>IF(AY53="","",IF(AY53="○","×",IF(AY53="×","○")))</f>
        <v>○</v>
      </c>
      <c r="AR59" s="17">
        <f>IF(AX56="","",AX56)</f>
        <v>15</v>
      </c>
      <c r="AS59" s="2" t="str">
        <f>IF(AR59="","","-")</f>
        <v>-</v>
      </c>
      <c r="AT59" s="5">
        <f>IF(AV56="","",AV56)</f>
        <v>7</v>
      </c>
      <c r="AU59" s="238" t="str">
        <f>IF(AY56="","",IF(AY56="○","×",IF(AY56="×","○")))</f>
        <v>○</v>
      </c>
      <c r="AV59" s="241"/>
      <c r="AW59" s="242"/>
      <c r="AX59" s="242"/>
      <c r="AY59" s="243"/>
      <c r="AZ59" s="227" t="s">
        <v>446</v>
      </c>
      <c r="BA59" s="228"/>
      <c r="BB59" s="228"/>
      <c r="BC59" s="229"/>
      <c r="BD59" s="27"/>
      <c r="BE59" s="114"/>
      <c r="BF59" s="80"/>
      <c r="BG59" s="114"/>
      <c r="BH59" s="115"/>
      <c r="BI59" s="80"/>
      <c r="BJ59" s="80"/>
      <c r="BK59" s="115"/>
      <c r="BL59" s="100"/>
      <c r="BO59" s="27"/>
      <c r="BP59" s="141"/>
      <c r="BQ59" s="27"/>
      <c r="BR59" s="27"/>
      <c r="BS59" s="102"/>
      <c r="BT59" s="122"/>
      <c r="BU59" s="27"/>
      <c r="BV59" s="65"/>
      <c r="BW59" s="65"/>
      <c r="BX59" s="65"/>
      <c r="BY59" s="65"/>
      <c r="BZ59" s="65"/>
      <c r="CA59" s="65" t="s">
        <v>93</v>
      </c>
      <c r="CB59" s="86"/>
      <c r="CC59" s="70"/>
      <c r="CD59" s="85"/>
      <c r="CE59" s="65"/>
      <c r="CF59" s="65"/>
      <c r="CG59" s="64"/>
      <c r="CH59" s="64"/>
      <c r="CI59" s="64"/>
      <c r="CJ59" s="90"/>
      <c r="CK59" s="90"/>
      <c r="CL59" s="90"/>
      <c r="CM59" s="90"/>
      <c r="CN59" s="90"/>
      <c r="CO59" s="90"/>
      <c r="CP59" s="27"/>
      <c r="CQ59" s="100"/>
      <c r="CR59" s="100"/>
      <c r="CS59" s="100"/>
      <c r="CT59" s="100"/>
      <c r="CU59" s="27"/>
      <c r="CV59" s="27"/>
      <c r="CW59" s="27"/>
      <c r="CX59" s="27"/>
      <c r="CY59" s="27"/>
      <c r="DB59" s="237"/>
      <c r="DC59" s="12" t="s">
        <v>263</v>
      </c>
      <c r="DD59" s="5" t="s">
        <v>3</v>
      </c>
      <c r="DE59" s="12">
        <f>IF(DO53="","",DO53)</f>
        <v>15</v>
      </c>
      <c r="DF59" s="2" t="str">
        <f t="shared" si="12"/>
        <v>-</v>
      </c>
      <c r="DG59" s="5">
        <f>IF(DM53="","",DM53)</f>
        <v>10</v>
      </c>
      <c r="DH59" s="239"/>
      <c r="DI59" s="17">
        <f>IF(DO56="","",DO56)</f>
        <v>12</v>
      </c>
      <c r="DJ59" s="2" t="str">
        <f>IF(DI59="","","-")</f>
        <v>-</v>
      </c>
      <c r="DK59" s="5">
        <f>IF(DM56="","",DM56)</f>
        <v>15</v>
      </c>
      <c r="DL59" s="239"/>
      <c r="DM59" s="244"/>
      <c r="DN59" s="245"/>
      <c r="DO59" s="245"/>
      <c r="DP59" s="246"/>
      <c r="DQ59" s="230"/>
      <c r="DR59" s="231"/>
      <c r="DS59" s="231"/>
      <c r="DT59" s="232"/>
      <c r="DU59" s="27"/>
      <c r="DV59" s="114">
        <f>COUNTIF(DE58:DP60,"○")</f>
        <v>1</v>
      </c>
      <c r="DW59" s="80">
        <f>COUNTIF(DE58:DP60,"×")</f>
        <v>1</v>
      </c>
      <c r="DX59" s="114">
        <f>IF((DO52-DM52)&gt;0,1,0)+IF((DO53-DM53)&gt;0,1,0)+IF((DO54-DM54)&gt;0,1,0)+IF((DO55-DM55)&gt;0,1,0)+IF((DO56-DM56)&gt;0,1,0)+IF((DO57-DM57)&gt;0,1,0)+IF((DM58-DO58)&gt;0,1,0)+IF((DM59-DO59)&gt;0,1,0)+IF((DM60-DO60)&gt;0,1,0)</f>
        <v>2</v>
      </c>
      <c r="DY59" s="115">
        <f>IF((DO52-DM52)&lt;0,1,0)+IF((DO53-DM53)&lt;0,1,0)+IF((DO54-DM54)&lt;0,1,0)+IF((DO55-DM55)&lt;0,1,0)+IF((DO56-DM56)&lt;0,1,0)+IF((DO57-DM57)&lt;0,1,0)+IF((DM58-DO58)&lt;0,1,0)+IF((DM59-DO59)&lt;0,1,0)+IF((DM60-DO60)&lt;0,1,0)</f>
        <v>2</v>
      </c>
      <c r="DZ59" s="80">
        <f>SUM(DE58:DE60,DI58:DI60,DM58:DM60)</f>
        <v>47</v>
      </c>
      <c r="EA59" s="80">
        <f>SUM(DG58:DG60,DK58:DK60,DO58:DO60)</f>
        <v>52</v>
      </c>
      <c r="EB59" s="115">
        <f>DZ59-EA59</f>
        <v>-5</v>
      </c>
    </row>
    <row r="60" spans="1:132" ht="9.75" customHeight="1" thickBot="1" thickTop="1">
      <c r="A60" s="27"/>
      <c r="B60" s="237"/>
      <c r="C60" s="4" t="s">
        <v>519</v>
      </c>
      <c r="D60" s="5" t="s">
        <v>518</v>
      </c>
      <c r="E60" s="268"/>
      <c r="F60" s="245"/>
      <c r="G60" s="245"/>
      <c r="H60" s="246"/>
      <c r="I60" s="32">
        <v>11</v>
      </c>
      <c r="J60" s="2" t="str">
        <f>IF(I60="","","-")</f>
        <v>-</v>
      </c>
      <c r="K60" s="35">
        <v>15</v>
      </c>
      <c r="L60" s="257"/>
      <c r="M60" s="32">
        <v>15</v>
      </c>
      <c r="N60" s="2" t="str">
        <f t="shared" si="14"/>
        <v>-</v>
      </c>
      <c r="O60" s="34">
        <v>9</v>
      </c>
      <c r="P60" s="257"/>
      <c r="Q60" s="230"/>
      <c r="R60" s="231"/>
      <c r="S60" s="231"/>
      <c r="T60" s="232"/>
      <c r="U60" s="27"/>
      <c r="V60" s="114">
        <f>COUNTIF(E59:P61,"○")</f>
        <v>1</v>
      </c>
      <c r="W60" s="80">
        <f>COUNTIF(E59:P61,"×")</f>
        <v>1</v>
      </c>
      <c r="X60" s="114">
        <f>IF((E59-G59)&gt;0,1,0)+IF((E60-G60)&gt;0,1,0)+IF((E61-G61)&gt;0,1,0)+IF((I59-K59)&gt;0,1,0)+IF((I60-K60)&gt;0,1,0)+IF((I61-K61)&gt;0,1,0)+IF((M59-O59)&gt;0,1,0)+IF((M60-O60)&gt;0,1,0)+IF((M61-O61)&gt;0,1,0)</f>
        <v>2</v>
      </c>
      <c r="Y60" s="115">
        <f>IF((E59-G59)&lt;0,1,0)+IF((E60-G60)&lt;0,1,0)+IF((E61-G61)&lt;0,1,0)+IF((I59-K59)&lt;0,1,0)+IF((I60-K60)&lt;0,1,0)+IF((I61-K61)&lt;0,1,0)+IF((M59-O59)&lt;0,1,0)+IF((M60-O60)&lt;0,1,0)+IF((M61-O61)&lt;0,1,0)</f>
        <v>2</v>
      </c>
      <c r="Z60" s="80">
        <f>SUM(E59:E61,I59:I61,M59:M61)</f>
        <v>51</v>
      </c>
      <c r="AA60" s="80">
        <f>SUM(G59:G61,K59:K61,O59:O61)</f>
        <v>49</v>
      </c>
      <c r="AB60" s="115">
        <f>Z60-AA60</f>
        <v>2</v>
      </c>
      <c r="AC60" s="103"/>
      <c r="AD60" s="59"/>
      <c r="AE60" s="59"/>
      <c r="AK60" s="237"/>
      <c r="AL60" s="12" t="s">
        <v>26</v>
      </c>
      <c r="AM60" s="5" t="s">
        <v>524</v>
      </c>
      <c r="AN60" s="12">
        <f>IF(AX54="","",AX54)</f>
        <v>15</v>
      </c>
      <c r="AO60" s="2" t="str">
        <f t="shared" si="13"/>
        <v>-</v>
      </c>
      <c r="AP60" s="5">
        <f>IF(AV54="","",AV54)</f>
        <v>9</v>
      </c>
      <c r="AQ60" s="239"/>
      <c r="AR60" s="17">
        <f>IF(AX57="","",AX57)</f>
        <v>15</v>
      </c>
      <c r="AS60" s="2" t="str">
        <f>IF(AR60="","","-")</f>
        <v>-</v>
      </c>
      <c r="AT60" s="5">
        <f>IF(AV57="","",AV57)</f>
        <v>9</v>
      </c>
      <c r="AU60" s="239"/>
      <c r="AV60" s="244"/>
      <c r="AW60" s="245"/>
      <c r="AX60" s="245"/>
      <c r="AY60" s="246"/>
      <c r="AZ60" s="230"/>
      <c r="BA60" s="231"/>
      <c r="BB60" s="231"/>
      <c r="BC60" s="232"/>
      <c r="BD60" s="27"/>
      <c r="BE60" s="114">
        <f>COUNTIF(AN59:AY61,"○")</f>
        <v>2</v>
      </c>
      <c r="BF60" s="80">
        <f>COUNTIF(AN59:AY61,"×")</f>
        <v>0</v>
      </c>
      <c r="BG60" s="114">
        <f>IF((AX53-AV53)&gt;0,1,0)+IF((AX54-AV54)&gt;0,1,0)+IF((AX55-AV55)&gt;0,1,0)+IF((AX56-AV56)&gt;0,1,0)+IF((AX57-AV57)&gt;0,1,0)+IF((AX58-AV58)&gt;0,1,0)+IF((AV59-AX59)&gt;0,1,0)+IF((AV60-AX60)&gt;0,1,0)+IF((AV61-AX61)&gt;0,1,0)</f>
        <v>4</v>
      </c>
      <c r="BH60" s="115">
        <f>IF((AX53-AV53)&lt;0,1,0)+IF((AX54-AV54)&lt;0,1,0)+IF((AX55-AV55)&lt;0,1,0)+IF((AX56-AV56)&lt;0,1,0)+IF((AX57-AV57)&lt;0,1,0)+IF((AX58-AV58)&lt;0,1,0)+IF((AV59-AX59)&lt;0,1,0)+IF((AV60-AX60)&lt;0,1,0)+IF((AV61-AX61)&lt;0,1,0)</f>
        <v>0</v>
      </c>
      <c r="BI60" s="80">
        <f>SUM(AN59:AN61,AR59:AR61,AV59:AV61)</f>
        <v>60</v>
      </c>
      <c r="BJ60" s="80">
        <f>SUM(AP59:AP61,AT59:AT61,AX59:AX61)</f>
        <v>36</v>
      </c>
      <c r="BK60" s="115">
        <f>BI60-BJ60</f>
        <v>24</v>
      </c>
      <c r="BL60" s="100"/>
      <c r="BO60" s="27"/>
      <c r="BP60" s="141"/>
      <c r="BQ60" s="27"/>
      <c r="BR60" s="27"/>
      <c r="BS60" s="307" t="s">
        <v>351</v>
      </c>
      <c r="BT60" s="147" t="s">
        <v>594</v>
      </c>
      <c r="BU60" s="148" t="s">
        <v>582</v>
      </c>
      <c r="BV60" s="61"/>
      <c r="BW60" s="61"/>
      <c r="BX60" s="61"/>
      <c r="BY60" s="130">
        <v>7</v>
      </c>
      <c r="BZ60" s="138">
        <v>20</v>
      </c>
      <c r="CA60" s="139">
        <v>9</v>
      </c>
      <c r="CB60" s="91"/>
      <c r="CC60" s="65"/>
      <c r="CD60" s="65"/>
      <c r="CE60" s="65"/>
      <c r="CF60" s="65"/>
      <c r="CG60" s="64"/>
      <c r="CH60" s="64"/>
      <c r="CI60" s="64"/>
      <c r="CJ60" s="90"/>
      <c r="CK60" s="90"/>
      <c r="CL60" s="90"/>
      <c r="CM60" s="90"/>
      <c r="CN60" s="90"/>
      <c r="CO60" s="90"/>
      <c r="CP60" s="27"/>
      <c r="CQ60" s="100"/>
      <c r="CR60" s="100"/>
      <c r="CS60" s="100"/>
      <c r="CT60" s="100"/>
      <c r="CU60" s="27"/>
      <c r="CV60" s="27"/>
      <c r="CW60" s="27"/>
      <c r="CX60" s="27"/>
      <c r="CY60" s="27"/>
      <c r="DB60" s="237"/>
      <c r="DC60" s="18"/>
      <c r="DD60" s="3" t="s">
        <v>152</v>
      </c>
      <c r="DE60" s="18">
        <f>IF(DO54="","",DO54)</f>
      </c>
      <c r="DF60" s="19">
        <f t="shared" si="12"/>
      </c>
      <c r="DG60" s="20">
        <f>IF(DM54="","",DM54)</f>
      </c>
      <c r="DH60" s="240"/>
      <c r="DI60" s="21">
        <f>IF(DO57="","",DO57)</f>
      </c>
      <c r="DJ60" s="19">
        <f>IF(DI60="","","-")</f>
      </c>
      <c r="DK60" s="20">
        <f>IF(DM57="","",DM57)</f>
      </c>
      <c r="DL60" s="240"/>
      <c r="DM60" s="247"/>
      <c r="DN60" s="248"/>
      <c r="DO60" s="248"/>
      <c r="DP60" s="249"/>
      <c r="DQ60" s="233" t="s">
        <v>536</v>
      </c>
      <c r="DR60" s="234"/>
      <c r="DS60" s="235" t="s">
        <v>536</v>
      </c>
      <c r="DT60" s="236"/>
      <c r="DU60" s="27"/>
      <c r="DV60" s="114"/>
      <c r="DW60" s="80"/>
      <c r="DX60" s="114"/>
      <c r="DY60" s="115"/>
      <c r="DZ60" s="80"/>
      <c r="EA60" s="80"/>
      <c r="EB60" s="115"/>
    </row>
    <row r="61" spans="1:132" ht="9.75" customHeight="1" thickBot="1">
      <c r="A61" s="27"/>
      <c r="B61" s="237"/>
      <c r="C61" s="7"/>
      <c r="D61" s="8" t="s">
        <v>33</v>
      </c>
      <c r="E61" s="269"/>
      <c r="F61" s="254"/>
      <c r="G61" s="254"/>
      <c r="H61" s="255"/>
      <c r="I61" s="33"/>
      <c r="J61" s="2">
        <f>IF(I61="","","-")</f>
      </c>
      <c r="K61" s="36"/>
      <c r="L61" s="258"/>
      <c r="M61" s="37"/>
      <c r="N61" s="9">
        <f t="shared" si="14"/>
      </c>
      <c r="O61" s="36"/>
      <c r="P61" s="258"/>
      <c r="Q61" s="233" t="s">
        <v>536</v>
      </c>
      <c r="R61" s="234"/>
      <c r="S61" s="235" t="s">
        <v>536</v>
      </c>
      <c r="T61" s="236"/>
      <c r="U61" s="27"/>
      <c r="V61" s="114"/>
      <c r="W61" s="80"/>
      <c r="X61" s="114"/>
      <c r="Y61" s="115"/>
      <c r="Z61" s="80"/>
      <c r="AA61" s="80"/>
      <c r="AB61" s="115"/>
      <c r="AC61" s="103"/>
      <c r="AD61" s="59"/>
      <c r="AE61" s="59"/>
      <c r="AK61" s="237"/>
      <c r="AL61" s="18"/>
      <c r="AM61" s="3" t="s">
        <v>24</v>
      </c>
      <c r="AN61" s="18">
        <f>IF(AX55="","",AX55)</f>
      </c>
      <c r="AO61" s="19">
        <f t="shared" si="13"/>
      </c>
      <c r="AP61" s="20">
        <f>IF(AV55="","",AV55)</f>
      </c>
      <c r="AQ61" s="240"/>
      <c r="AR61" s="21">
        <f>IF(AX58="","",AX58)</f>
      </c>
      <c r="AS61" s="19">
        <f>IF(AR61="","","-")</f>
      </c>
      <c r="AT61" s="20">
        <f>IF(AV58="","",AV58)</f>
      </c>
      <c r="AU61" s="240"/>
      <c r="AV61" s="247"/>
      <c r="AW61" s="248"/>
      <c r="AX61" s="248"/>
      <c r="AY61" s="249"/>
      <c r="AZ61" s="233" t="s">
        <v>537</v>
      </c>
      <c r="BA61" s="234"/>
      <c r="BB61" s="235" t="s">
        <v>538</v>
      </c>
      <c r="BC61" s="236"/>
      <c r="BD61" s="27"/>
      <c r="BE61" s="114"/>
      <c r="BF61" s="80"/>
      <c r="BG61" s="114"/>
      <c r="BH61" s="115"/>
      <c r="BI61" s="80"/>
      <c r="BJ61" s="80"/>
      <c r="BK61" s="115"/>
      <c r="BL61" s="100"/>
      <c r="BO61" s="27"/>
      <c r="BP61" s="141"/>
      <c r="BQ61" s="27"/>
      <c r="BR61" s="27"/>
      <c r="BS61" s="237"/>
      <c r="BT61" s="153" t="s">
        <v>595</v>
      </c>
      <c r="BU61" s="154" t="s">
        <v>582</v>
      </c>
      <c r="BV61" s="25"/>
      <c r="BW61" s="25"/>
      <c r="BX61" s="25"/>
      <c r="BY61" s="65"/>
      <c r="BZ61" s="65"/>
      <c r="CA61" s="65"/>
      <c r="CB61" s="75"/>
      <c r="CC61" s="65"/>
      <c r="CD61" s="65"/>
      <c r="CE61" s="65"/>
      <c r="CF61" s="75"/>
      <c r="CG61" s="90"/>
      <c r="CH61" s="90"/>
      <c r="CI61" s="90"/>
      <c r="CJ61" s="90"/>
      <c r="CK61" s="90"/>
      <c r="CL61" s="90"/>
      <c r="CM61" s="90"/>
      <c r="CN61" s="90"/>
      <c r="CO61" s="90"/>
      <c r="CP61" s="27"/>
      <c r="CQ61" s="100"/>
      <c r="CR61" s="100"/>
      <c r="CS61" s="100"/>
      <c r="CT61" s="100"/>
      <c r="CU61" s="27"/>
      <c r="CV61" s="27"/>
      <c r="CW61" s="27"/>
      <c r="CX61" s="27"/>
      <c r="CY61" s="27"/>
      <c r="DB61" s="102"/>
      <c r="DC61" s="122"/>
      <c r="DD61" s="27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27"/>
      <c r="DZ61" s="100"/>
      <c r="EA61" s="100"/>
      <c r="EB61" s="100"/>
    </row>
    <row r="62" spans="1:132" ht="9.75" customHeight="1" thickBot="1">
      <c r="A62" s="27"/>
      <c r="B62" s="237"/>
      <c r="C62" s="4" t="s">
        <v>534</v>
      </c>
      <c r="D62" s="10" t="s">
        <v>451</v>
      </c>
      <c r="E62" s="11">
        <f>IF(K59="","",K59)</f>
        <v>15</v>
      </c>
      <c r="F62" s="2" t="str">
        <f aca="true" t="shared" si="15" ref="F62:F67">IF(E62="","","-")</f>
        <v>-</v>
      </c>
      <c r="G62" s="5">
        <f>IF(I59="","",I59)</f>
        <v>10</v>
      </c>
      <c r="H62" s="238" t="str">
        <f>IF(L59="","",IF(L59="○","×",IF(L59="×","○")))</f>
        <v>○</v>
      </c>
      <c r="I62" s="241"/>
      <c r="J62" s="242"/>
      <c r="K62" s="242"/>
      <c r="L62" s="243"/>
      <c r="M62" s="38">
        <v>15</v>
      </c>
      <c r="N62" s="2" t="str">
        <f t="shared" si="14"/>
        <v>-</v>
      </c>
      <c r="O62" s="34">
        <v>4</v>
      </c>
      <c r="P62" s="256" t="str">
        <f>IF(M62&gt;O62,IF(M63&gt;O63,"○",IF(M64&gt;O64,"○","×")),IF(M63&gt;O63,IF(M64&gt;O64,"○","×"),"×"))</f>
        <v>○</v>
      </c>
      <c r="Q62" s="227" t="s">
        <v>446</v>
      </c>
      <c r="R62" s="228"/>
      <c r="S62" s="228"/>
      <c r="T62" s="229"/>
      <c r="U62" s="27"/>
      <c r="V62" s="116"/>
      <c r="W62" s="117"/>
      <c r="X62" s="116"/>
      <c r="Y62" s="118"/>
      <c r="Z62" s="117"/>
      <c r="AA62" s="117"/>
      <c r="AB62" s="118"/>
      <c r="AC62" s="103"/>
      <c r="AD62" s="59"/>
      <c r="AE62" s="59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100"/>
      <c r="BJ62" s="100"/>
      <c r="BK62" s="100"/>
      <c r="BL62" s="100"/>
      <c r="BO62" s="27"/>
      <c r="BP62" s="141"/>
      <c r="BQ62" s="27"/>
      <c r="BR62" s="27"/>
      <c r="BS62" s="102"/>
      <c r="BT62" s="122"/>
      <c r="BU62" s="27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27"/>
      <c r="CQ62" s="100"/>
      <c r="CR62" s="100"/>
      <c r="CS62" s="100"/>
      <c r="CT62" s="100"/>
      <c r="CU62" s="27"/>
      <c r="CV62" s="27"/>
      <c r="CW62" s="27"/>
      <c r="CX62" s="27"/>
      <c r="CY62" s="27"/>
      <c r="DB62" s="27"/>
      <c r="DC62" s="270" t="s">
        <v>627</v>
      </c>
      <c r="DD62" s="271"/>
      <c r="DE62" s="282" t="str">
        <f>DC64</f>
        <v>友居卓史</v>
      </c>
      <c r="DF62" s="278"/>
      <c r="DG62" s="278"/>
      <c r="DH62" s="279"/>
      <c r="DI62" s="277" t="str">
        <f>DC67</f>
        <v>黒瀬雅彦</v>
      </c>
      <c r="DJ62" s="278"/>
      <c r="DK62" s="278"/>
      <c r="DL62" s="279"/>
      <c r="DM62" s="277" t="str">
        <f>DC70</f>
        <v>松木高久</v>
      </c>
      <c r="DN62" s="278"/>
      <c r="DO62" s="278"/>
      <c r="DP62" s="279"/>
      <c r="DQ62" s="262" t="s">
        <v>0</v>
      </c>
      <c r="DR62" s="263"/>
      <c r="DS62" s="263"/>
      <c r="DT62" s="264"/>
      <c r="DU62" s="27"/>
      <c r="DV62" s="274" t="s">
        <v>357</v>
      </c>
      <c r="DW62" s="275"/>
      <c r="DX62" s="274" t="s">
        <v>384</v>
      </c>
      <c r="DY62" s="276"/>
      <c r="DZ62" s="275" t="s">
        <v>435</v>
      </c>
      <c r="EA62" s="275"/>
      <c r="EB62" s="276"/>
    </row>
    <row r="63" spans="1:135" ht="9.75" customHeight="1" thickBot="1">
      <c r="A63" s="27"/>
      <c r="B63" s="237"/>
      <c r="C63" s="4" t="s">
        <v>535</v>
      </c>
      <c r="D63" s="5" t="s">
        <v>451</v>
      </c>
      <c r="E63" s="12">
        <f>IF(K60="","",K60)</f>
        <v>15</v>
      </c>
      <c r="F63" s="2" t="str">
        <f>IF(E63="","","-")</f>
        <v>-</v>
      </c>
      <c r="G63" s="5">
        <f>IF(I60="","",I60)</f>
        <v>11</v>
      </c>
      <c r="H63" s="239"/>
      <c r="I63" s="244"/>
      <c r="J63" s="245"/>
      <c r="K63" s="245"/>
      <c r="L63" s="246"/>
      <c r="M63" s="38">
        <v>15</v>
      </c>
      <c r="N63" s="2" t="str">
        <f t="shared" si="14"/>
        <v>-</v>
      </c>
      <c r="O63" s="34">
        <v>9</v>
      </c>
      <c r="P63" s="257"/>
      <c r="Q63" s="230"/>
      <c r="R63" s="231"/>
      <c r="S63" s="231"/>
      <c r="T63" s="232"/>
      <c r="U63" s="27"/>
      <c r="V63" s="114">
        <f>COUNTIF(E62:P64,"○")</f>
        <v>2</v>
      </c>
      <c r="W63" s="80">
        <f>COUNTIF(E62:P64,"×")</f>
        <v>0</v>
      </c>
      <c r="X63" s="114">
        <f>IF((K59-I59)&gt;0,1,0)+IF((K60-I60)&gt;0,1,0)+IF((K61-I61)&gt;0,1,0)+IF((I62-K62)&gt;0,1,0)+IF((I63-K63)&gt;0,1,0)+IF((I64-K64)&gt;0,1,0)+IF((M62-O62)&gt;0,1,0)+IF((M63-O63)&gt;0,1,0)+IF((M64-O64)&gt;0,1,0)</f>
        <v>4</v>
      </c>
      <c r="Y63" s="115">
        <f>IF((K59-I59)&lt;0,1,0)+IF((K60-I60)&lt;0,1,0)+IF((K61-I61)&lt;0,1,0)+IF((I62-K62)&lt;0,1,0)+IF((I63-K63)&lt;0,1,0)+IF((I64-K64)&lt;0,1,0)+IF((M62-O62)&lt;0,1,0)+IF((M63-O63)&lt;0,1,0)+IF((M64-O64)&lt;0,1,0)</f>
        <v>0</v>
      </c>
      <c r="Z63" s="80">
        <f>SUM(E62:E64,I62:I64,M62:M64)</f>
        <v>60</v>
      </c>
      <c r="AA63" s="80">
        <f>SUM(G62:G64,K62:K64,O62:O64)</f>
        <v>34</v>
      </c>
      <c r="AB63" s="115">
        <f>Z63-AA63</f>
        <v>26</v>
      </c>
      <c r="AC63" s="103"/>
      <c r="AD63" s="59"/>
      <c r="AE63" s="59"/>
      <c r="AK63" s="27"/>
      <c r="AL63" s="270" t="s">
        <v>378</v>
      </c>
      <c r="AM63" s="271"/>
      <c r="AN63" s="282" t="str">
        <f>AL65</f>
        <v>谷圭一郎</v>
      </c>
      <c r="AO63" s="278"/>
      <c r="AP63" s="278"/>
      <c r="AQ63" s="279"/>
      <c r="AR63" s="277" t="str">
        <f>AL68</f>
        <v>高嶋信寿</v>
      </c>
      <c r="AS63" s="278"/>
      <c r="AT63" s="278"/>
      <c r="AU63" s="279"/>
      <c r="AV63" s="277" t="str">
        <f>AL71</f>
        <v>伊藤宏晃</v>
      </c>
      <c r="AW63" s="278"/>
      <c r="AX63" s="278"/>
      <c r="AY63" s="279"/>
      <c r="AZ63" s="262" t="s">
        <v>0</v>
      </c>
      <c r="BA63" s="263"/>
      <c r="BB63" s="263"/>
      <c r="BC63" s="264"/>
      <c r="BD63" s="27"/>
      <c r="BE63" s="274" t="s">
        <v>357</v>
      </c>
      <c r="BF63" s="275"/>
      <c r="BG63" s="274" t="s">
        <v>384</v>
      </c>
      <c r="BH63" s="276"/>
      <c r="BI63" s="275" t="s">
        <v>343</v>
      </c>
      <c r="BJ63" s="275"/>
      <c r="BK63" s="276"/>
      <c r="BL63" s="100"/>
      <c r="BO63" s="27"/>
      <c r="BP63" s="141"/>
      <c r="BQ63" s="27"/>
      <c r="BR63" s="27"/>
      <c r="BS63" s="27"/>
      <c r="BT63" s="270" t="s">
        <v>353</v>
      </c>
      <c r="BU63" s="271"/>
      <c r="BV63" s="282" t="str">
        <f>BT65</f>
        <v>藤原誠</v>
      </c>
      <c r="BW63" s="278"/>
      <c r="BX63" s="278"/>
      <c r="BY63" s="279"/>
      <c r="BZ63" s="277" t="str">
        <f>BT68</f>
        <v>庄野正博</v>
      </c>
      <c r="CA63" s="278"/>
      <c r="CB63" s="278"/>
      <c r="CC63" s="279"/>
      <c r="CD63" s="277" t="str">
        <f>BT71</f>
        <v>岡上和史</v>
      </c>
      <c r="CE63" s="278"/>
      <c r="CF63" s="278"/>
      <c r="CG63" s="279"/>
      <c r="CH63" s="277">
        <f>BT74</f>
        <v>0</v>
      </c>
      <c r="CI63" s="278"/>
      <c r="CJ63" s="278"/>
      <c r="CK63" s="303"/>
      <c r="CL63" s="262" t="s">
        <v>0</v>
      </c>
      <c r="CM63" s="263"/>
      <c r="CN63" s="263"/>
      <c r="CO63" s="264"/>
      <c r="CP63" s="27"/>
      <c r="CQ63" s="274" t="s">
        <v>425</v>
      </c>
      <c r="CR63" s="275"/>
      <c r="CS63" s="274" t="s">
        <v>384</v>
      </c>
      <c r="CT63" s="276"/>
      <c r="CU63" s="275" t="s">
        <v>343</v>
      </c>
      <c r="CV63" s="275"/>
      <c r="CW63" s="276"/>
      <c r="CX63" s="27"/>
      <c r="CY63" s="27"/>
      <c r="DB63" s="27"/>
      <c r="DC63" s="272"/>
      <c r="DD63" s="273"/>
      <c r="DE63" s="289" t="str">
        <f>DC65</f>
        <v>加地由香利</v>
      </c>
      <c r="DF63" s="251"/>
      <c r="DG63" s="251"/>
      <c r="DH63" s="240"/>
      <c r="DI63" s="250" t="str">
        <f>DC68</f>
        <v>上野久美</v>
      </c>
      <c r="DJ63" s="251"/>
      <c r="DK63" s="251"/>
      <c r="DL63" s="240"/>
      <c r="DM63" s="250" t="str">
        <f>DC71</f>
        <v>合田亜里沙</v>
      </c>
      <c r="DN63" s="251"/>
      <c r="DO63" s="251"/>
      <c r="DP63" s="240"/>
      <c r="DQ63" s="259" t="s">
        <v>1</v>
      </c>
      <c r="DR63" s="260"/>
      <c r="DS63" s="260"/>
      <c r="DT63" s="261"/>
      <c r="DU63" s="27"/>
      <c r="DV63" s="111" t="s">
        <v>344</v>
      </c>
      <c r="DW63" s="112" t="s">
        <v>345</v>
      </c>
      <c r="DX63" s="111" t="s">
        <v>346</v>
      </c>
      <c r="DY63" s="113" t="s">
        <v>386</v>
      </c>
      <c r="DZ63" s="112" t="s">
        <v>347</v>
      </c>
      <c r="EA63" s="112" t="s">
        <v>386</v>
      </c>
      <c r="EB63" s="113" t="s">
        <v>348</v>
      </c>
      <c r="EC63" s="100"/>
      <c r="ED63" s="27"/>
      <c r="EE63" s="27"/>
    </row>
    <row r="64" spans="1:135" ht="9.75" customHeight="1" thickBot="1">
      <c r="A64" s="27"/>
      <c r="B64" s="237"/>
      <c r="C64" s="7"/>
      <c r="D64" s="13" t="s">
        <v>45</v>
      </c>
      <c r="E64" s="7">
        <f>IF(K61="","",K61)</f>
      </c>
      <c r="F64" s="2">
        <f t="shared" si="15"/>
      </c>
      <c r="G64" s="13">
        <f>IF(I61="","",I61)</f>
      </c>
      <c r="H64" s="252"/>
      <c r="I64" s="253"/>
      <c r="J64" s="254"/>
      <c r="K64" s="254"/>
      <c r="L64" s="255"/>
      <c r="M64" s="39"/>
      <c r="N64" s="2">
        <f t="shared" si="14"/>
      </c>
      <c r="O64" s="41"/>
      <c r="P64" s="258"/>
      <c r="Q64" s="233" t="s">
        <v>537</v>
      </c>
      <c r="R64" s="234"/>
      <c r="S64" s="235" t="s">
        <v>538</v>
      </c>
      <c r="T64" s="236"/>
      <c r="U64" s="27"/>
      <c r="V64" s="119"/>
      <c r="W64" s="120"/>
      <c r="X64" s="119"/>
      <c r="Y64" s="121"/>
      <c r="Z64" s="120"/>
      <c r="AA64" s="120"/>
      <c r="AB64" s="121"/>
      <c r="AC64" s="103"/>
      <c r="AD64" s="59"/>
      <c r="AE64" s="59"/>
      <c r="AK64" s="27"/>
      <c r="AL64" s="272"/>
      <c r="AM64" s="273"/>
      <c r="AN64" s="289" t="str">
        <f>AL66</f>
        <v>蔭山真理</v>
      </c>
      <c r="AO64" s="251"/>
      <c r="AP64" s="251"/>
      <c r="AQ64" s="240"/>
      <c r="AR64" s="250" t="str">
        <f>AL69</f>
        <v>福濱広美</v>
      </c>
      <c r="AS64" s="251"/>
      <c r="AT64" s="251"/>
      <c r="AU64" s="240"/>
      <c r="AV64" s="250" t="str">
        <f>AL72</f>
        <v>平田亜希子</v>
      </c>
      <c r="AW64" s="251"/>
      <c r="AX64" s="251"/>
      <c r="AY64" s="240"/>
      <c r="AZ64" s="259" t="s">
        <v>1</v>
      </c>
      <c r="BA64" s="260"/>
      <c r="BB64" s="260"/>
      <c r="BC64" s="261"/>
      <c r="BD64" s="27"/>
      <c r="BE64" s="111" t="s">
        <v>344</v>
      </c>
      <c r="BF64" s="112" t="s">
        <v>345</v>
      </c>
      <c r="BG64" s="111" t="s">
        <v>346</v>
      </c>
      <c r="BH64" s="113" t="s">
        <v>386</v>
      </c>
      <c r="BI64" s="112" t="s">
        <v>347</v>
      </c>
      <c r="BJ64" s="112" t="s">
        <v>386</v>
      </c>
      <c r="BK64" s="113" t="s">
        <v>348</v>
      </c>
      <c r="BL64" s="100"/>
      <c r="BO64" s="27"/>
      <c r="BP64" s="141"/>
      <c r="BQ64" s="27"/>
      <c r="BR64" s="27"/>
      <c r="BS64" s="27"/>
      <c r="BT64" s="272"/>
      <c r="BU64" s="273"/>
      <c r="BV64" s="289" t="str">
        <f>BT66</f>
        <v>楠橋直子</v>
      </c>
      <c r="BW64" s="251"/>
      <c r="BX64" s="251"/>
      <c r="BY64" s="240"/>
      <c r="BZ64" s="250" t="str">
        <f>BT69</f>
        <v>宮本萌生</v>
      </c>
      <c r="CA64" s="251"/>
      <c r="CB64" s="251"/>
      <c r="CC64" s="240"/>
      <c r="CD64" s="250" t="str">
        <f>BT72</f>
        <v>今井倫子</v>
      </c>
      <c r="CE64" s="251"/>
      <c r="CF64" s="251"/>
      <c r="CG64" s="240"/>
      <c r="CH64" s="250">
        <f>BT75</f>
        <v>0</v>
      </c>
      <c r="CI64" s="251"/>
      <c r="CJ64" s="251"/>
      <c r="CK64" s="325"/>
      <c r="CL64" s="259" t="s">
        <v>1</v>
      </c>
      <c r="CM64" s="260"/>
      <c r="CN64" s="260"/>
      <c r="CO64" s="261"/>
      <c r="CP64" s="27"/>
      <c r="CQ64" s="111" t="s">
        <v>344</v>
      </c>
      <c r="CR64" s="112" t="s">
        <v>345</v>
      </c>
      <c r="CS64" s="111" t="s">
        <v>346</v>
      </c>
      <c r="CT64" s="113" t="s">
        <v>386</v>
      </c>
      <c r="CU64" s="112" t="s">
        <v>347</v>
      </c>
      <c r="CV64" s="112" t="s">
        <v>386</v>
      </c>
      <c r="CW64" s="113" t="s">
        <v>348</v>
      </c>
      <c r="CX64" s="27"/>
      <c r="CY64" s="27"/>
      <c r="DB64" s="237"/>
      <c r="DC64" s="4" t="s">
        <v>264</v>
      </c>
      <c r="DD64" s="5" t="s">
        <v>265</v>
      </c>
      <c r="DE64" s="265"/>
      <c r="DF64" s="266"/>
      <c r="DG64" s="266"/>
      <c r="DH64" s="267"/>
      <c r="DI64" s="32">
        <v>15</v>
      </c>
      <c r="DJ64" s="2" t="str">
        <f>IF(DI64="","","-")</f>
        <v>-</v>
      </c>
      <c r="DK64" s="34">
        <v>17</v>
      </c>
      <c r="DL64" s="256" t="str">
        <f>IF(DI64&gt;DK64,IF(DI65&gt;DK65,"○",IF(DI66&gt;DK66,"○","×")),IF(DI65&gt;DK65,IF(DI66&gt;DK66,"○","×"),"×"))</f>
        <v>×</v>
      </c>
      <c r="DM64" s="32">
        <v>15</v>
      </c>
      <c r="DN64" s="6" t="str">
        <f aca="true" t="shared" si="16" ref="DN64:DN69">IF(DM64="","","-")</f>
        <v>-</v>
      </c>
      <c r="DO64" s="40">
        <v>13</v>
      </c>
      <c r="DP64" s="256" t="str">
        <f>IF(DM64&gt;DO64,IF(DM65&gt;DO65,"○",IF(DM66&gt;DO66,"○","×")),IF(DM65&gt;DO65,IF(DM66&gt;DO66,"○","×"),"×"))</f>
        <v>○</v>
      </c>
      <c r="DQ64" s="227" t="s">
        <v>537</v>
      </c>
      <c r="DR64" s="228"/>
      <c r="DS64" s="228"/>
      <c r="DT64" s="229"/>
      <c r="DU64" s="27"/>
      <c r="DV64" s="114"/>
      <c r="DW64" s="80"/>
      <c r="DX64" s="114"/>
      <c r="DY64" s="115"/>
      <c r="DZ64" s="80"/>
      <c r="EA64" s="80"/>
      <c r="EB64" s="115"/>
      <c r="EC64" s="100"/>
      <c r="ED64" s="27"/>
      <c r="EE64" s="27"/>
    </row>
    <row r="65" spans="1:135" ht="9.75" customHeight="1">
      <c r="A65" s="27"/>
      <c r="B65" s="237"/>
      <c r="C65" s="12" t="s">
        <v>100</v>
      </c>
      <c r="D65" s="5" t="s">
        <v>510</v>
      </c>
      <c r="E65" s="12">
        <f>IF(O59="","",O59)</f>
        <v>10</v>
      </c>
      <c r="F65" s="16" t="str">
        <f t="shared" si="15"/>
        <v>-</v>
      </c>
      <c r="G65" s="5">
        <f>IF(M59="","",M59)</f>
        <v>15</v>
      </c>
      <c r="H65" s="238" t="str">
        <f>IF(P59="","",IF(P59="○","×",IF(P59="×","○")))</f>
        <v>×</v>
      </c>
      <c r="I65" s="17">
        <f>IF(O62="","",O62)</f>
        <v>4</v>
      </c>
      <c r="J65" s="2" t="str">
        <f>IF(I65="","","-")</f>
        <v>-</v>
      </c>
      <c r="K65" s="5">
        <f>IF(M62="","",M62)</f>
        <v>15</v>
      </c>
      <c r="L65" s="238" t="str">
        <f>IF(P62="","",IF(P62="○","×",IF(P62="×","○")))</f>
        <v>×</v>
      </c>
      <c r="M65" s="241"/>
      <c r="N65" s="242"/>
      <c r="O65" s="242"/>
      <c r="P65" s="243"/>
      <c r="Q65" s="227" t="s">
        <v>449</v>
      </c>
      <c r="R65" s="228"/>
      <c r="S65" s="228"/>
      <c r="T65" s="229"/>
      <c r="U65" s="27"/>
      <c r="V65" s="114"/>
      <c r="W65" s="80"/>
      <c r="X65" s="114"/>
      <c r="Y65" s="115"/>
      <c r="Z65" s="80"/>
      <c r="AA65" s="80"/>
      <c r="AB65" s="115"/>
      <c r="AC65" s="103"/>
      <c r="AD65" s="59"/>
      <c r="AE65" s="59"/>
      <c r="AK65" s="237"/>
      <c r="AL65" s="4" t="s">
        <v>528</v>
      </c>
      <c r="AM65" s="5" t="s">
        <v>497</v>
      </c>
      <c r="AN65" s="265"/>
      <c r="AO65" s="266"/>
      <c r="AP65" s="266"/>
      <c r="AQ65" s="267"/>
      <c r="AR65" s="32">
        <v>15</v>
      </c>
      <c r="AS65" s="2" t="str">
        <f>IF(AR65="","","-")</f>
        <v>-</v>
      </c>
      <c r="AT65" s="34">
        <v>11</v>
      </c>
      <c r="AU65" s="256" t="str">
        <f>IF(AR65&gt;AT65,IF(AR66&gt;AT66,"○",IF(AR67&gt;AT67,"○","×")),IF(AR66&gt;AT66,IF(AR67&gt;AT67,"○","×"),"×"))</f>
        <v>×</v>
      </c>
      <c r="AV65" s="32">
        <v>15</v>
      </c>
      <c r="AW65" s="6" t="str">
        <f aca="true" t="shared" si="17" ref="AW65:AW70">IF(AV65="","","-")</f>
        <v>-</v>
      </c>
      <c r="AX65" s="40">
        <v>10</v>
      </c>
      <c r="AY65" s="256" t="str">
        <f>IF(AV65&gt;AX65,IF(AV66&gt;AX66,"○",IF(AV67&gt;AX67,"○","×")),IF(AV66&gt;AX66,IF(AV67&gt;AX67,"○","×"),"×"))</f>
        <v>○</v>
      </c>
      <c r="AZ65" s="227" t="s">
        <v>447</v>
      </c>
      <c r="BA65" s="228"/>
      <c r="BB65" s="228"/>
      <c r="BC65" s="229"/>
      <c r="BD65" s="27"/>
      <c r="BE65" s="114"/>
      <c r="BF65" s="80"/>
      <c r="BG65" s="114"/>
      <c r="BH65" s="115"/>
      <c r="BI65" s="80"/>
      <c r="BJ65" s="80"/>
      <c r="BK65" s="115"/>
      <c r="BL65" s="100"/>
      <c r="BO65" s="27"/>
      <c r="BP65" s="141"/>
      <c r="BQ65" s="27"/>
      <c r="BR65" s="27"/>
      <c r="BS65" s="237"/>
      <c r="BT65" s="4" t="s">
        <v>193</v>
      </c>
      <c r="BU65" s="5" t="s">
        <v>167</v>
      </c>
      <c r="BV65" s="265"/>
      <c r="BW65" s="266"/>
      <c r="BX65" s="266"/>
      <c r="BY65" s="267"/>
      <c r="BZ65" s="32">
        <v>9</v>
      </c>
      <c r="CA65" s="2" t="str">
        <f>IF(BZ65="","","-")</f>
        <v>-</v>
      </c>
      <c r="CB65" s="34">
        <v>15</v>
      </c>
      <c r="CC65" s="256" t="str">
        <f>IF(BZ65&gt;CB65,IF(BZ66&gt;CB66,"○",IF(BZ67&gt;CB67,"○","×")),IF(BZ66&gt;CB66,IF(BZ67&gt;CB67,"○","×"),"×"))</f>
        <v>×</v>
      </c>
      <c r="CD65" s="32">
        <v>15</v>
      </c>
      <c r="CE65" s="6" t="str">
        <f aca="true" t="shared" si="18" ref="CE65:CE70">IF(CD65="","","-")</f>
        <v>-</v>
      </c>
      <c r="CF65" s="40">
        <v>11</v>
      </c>
      <c r="CG65" s="256" t="str">
        <f>IF(CD65&gt;CF65,IF(CD66&gt;CF66,"○",IF(CD67&gt;CF67,"○","×")),IF(CD66&gt;CF66,IF(CD67&gt;CF67,"○","×"),"×"))</f>
        <v>○</v>
      </c>
      <c r="CH65" s="48"/>
      <c r="CI65" s="6">
        <f aca="true" t="shared" si="19" ref="CI65:CI73">IF(CH65="","","-")</f>
      </c>
      <c r="CJ65" s="34"/>
      <c r="CK65" s="256" t="str">
        <f>IF(CH65&gt;CJ65,IF(CH66&gt;CJ66,"○",IF(CH67&gt;CJ67,"○","×")),IF(CH66&gt;CJ66,IF(CH67&gt;CJ67,"○","×"),"×"))</f>
        <v>×</v>
      </c>
      <c r="CL65" s="227" t="s">
        <v>537</v>
      </c>
      <c r="CM65" s="228"/>
      <c r="CN65" s="228"/>
      <c r="CO65" s="229"/>
      <c r="CP65" s="27"/>
      <c r="CQ65" s="114"/>
      <c r="CR65" s="80"/>
      <c r="CS65" s="114"/>
      <c r="CT65" s="115"/>
      <c r="CU65" s="80"/>
      <c r="CV65" s="80"/>
      <c r="CW65" s="115"/>
      <c r="CX65" s="27"/>
      <c r="CY65" s="27"/>
      <c r="DB65" s="237"/>
      <c r="DC65" s="4" t="s">
        <v>266</v>
      </c>
      <c r="DD65" s="5" t="s">
        <v>265</v>
      </c>
      <c r="DE65" s="268"/>
      <c r="DF65" s="245"/>
      <c r="DG65" s="245"/>
      <c r="DH65" s="246"/>
      <c r="DI65" s="32">
        <v>8</v>
      </c>
      <c r="DJ65" s="2" t="str">
        <f>IF(DI65="","","-")</f>
        <v>-</v>
      </c>
      <c r="DK65" s="35">
        <v>15</v>
      </c>
      <c r="DL65" s="257"/>
      <c r="DM65" s="32">
        <v>10</v>
      </c>
      <c r="DN65" s="2" t="str">
        <f t="shared" si="16"/>
        <v>-</v>
      </c>
      <c r="DO65" s="34">
        <v>15</v>
      </c>
      <c r="DP65" s="257"/>
      <c r="DQ65" s="230"/>
      <c r="DR65" s="231"/>
      <c r="DS65" s="231"/>
      <c r="DT65" s="232"/>
      <c r="DU65" s="27"/>
      <c r="DV65" s="114">
        <f>COUNTIF(DE64:DP66,"○")</f>
        <v>1</v>
      </c>
      <c r="DW65" s="80">
        <f>COUNTIF(DE64:DP66,"×")</f>
        <v>1</v>
      </c>
      <c r="DX65" s="114">
        <f>IF((DE64-DG64)&gt;0,1,0)+IF((DE65-DG65)&gt;0,1,0)+IF((DE66-DG66)&gt;0,1,0)+IF((DI64-DK64)&gt;0,1,0)+IF((DI65-DK65)&gt;0,1,0)+IF((DI66-DK66)&gt;0,1,0)+IF((DM64-DO64)&gt;0,1,0)+IF((DM65-DO65)&gt;0,1,0)+IF((DM66-DO66)&gt;0,1,0)</f>
        <v>2</v>
      </c>
      <c r="DY65" s="115">
        <f>IF((DE64-DG64)&lt;0,1,0)+IF((DE65-DG65)&lt;0,1,0)+IF((DE66-DG66)&lt;0,1,0)+IF((DI64-DK64)&lt;0,1,0)+IF((DI65-DK65)&lt;0,1,0)+IF((DI66-DK66)&lt;0,1,0)+IF((DM64-DO64)&lt;0,1,0)+IF((DM65-DO65)&lt;0,1,0)+IF((DM66-DO66)&lt;0,1,0)</f>
        <v>3</v>
      </c>
      <c r="DZ65" s="80">
        <f>SUM(DE64:DE66,DI64:DI66,DM64:DM66)</f>
        <v>63</v>
      </c>
      <c r="EA65" s="80">
        <f>SUM(DG64:DG66,DK64:DK66,DO64:DO66)</f>
        <v>72</v>
      </c>
      <c r="EB65" s="115">
        <f>DZ65-EA65</f>
        <v>-9</v>
      </c>
      <c r="EC65" s="100"/>
      <c r="ED65" s="27"/>
      <c r="EE65" s="27"/>
    </row>
    <row r="66" spans="1:135" ht="9.75" customHeight="1" thickBot="1">
      <c r="A66" s="27"/>
      <c r="B66" s="237"/>
      <c r="C66" s="12" t="s">
        <v>445</v>
      </c>
      <c r="D66" s="5" t="s">
        <v>510</v>
      </c>
      <c r="E66" s="12">
        <f>IF(O60="","",O60)</f>
        <v>9</v>
      </c>
      <c r="F66" s="2" t="str">
        <f t="shared" si="15"/>
        <v>-</v>
      </c>
      <c r="G66" s="5">
        <f>IF(M60="","",M60)</f>
        <v>15</v>
      </c>
      <c r="H66" s="239"/>
      <c r="I66" s="17">
        <f>IF(O63="","",O63)</f>
        <v>9</v>
      </c>
      <c r="J66" s="2" t="str">
        <f>IF(I66="","","-")</f>
        <v>-</v>
      </c>
      <c r="K66" s="5">
        <f>IF(M63="","",M63)</f>
        <v>15</v>
      </c>
      <c r="L66" s="239"/>
      <c r="M66" s="244"/>
      <c r="N66" s="245"/>
      <c r="O66" s="245"/>
      <c r="P66" s="246"/>
      <c r="Q66" s="230"/>
      <c r="R66" s="231"/>
      <c r="S66" s="231"/>
      <c r="T66" s="232"/>
      <c r="U66" s="27"/>
      <c r="V66" s="114">
        <f>COUNTIF(E65:P67,"○")</f>
        <v>0</v>
      </c>
      <c r="W66" s="80">
        <f>COUNTIF(E65:P67,"×")</f>
        <v>2</v>
      </c>
      <c r="X66" s="114">
        <f>IF((O59-M59)&gt;0,1,0)+IF((O60-M60)&gt;0,1,0)+IF((O61-M61)&gt;0,1,0)+IF((O62-M62)&gt;0,1,0)+IF((O63-M63)&gt;0,1,0)+IF((O64-M64)&gt;0,1,0)+IF((M65-O65)&gt;0,1,0)+IF((M66-O66)&gt;0,1,0)+IF((M67-O67)&gt;0,1,0)</f>
        <v>0</v>
      </c>
      <c r="Y66" s="115">
        <f>IF((O59-M59)&lt;0,1,0)+IF((O60-M60)&lt;0,1,0)+IF((O61-M61)&lt;0,1,0)+IF((O62-M62)&lt;0,1,0)+IF((O63-M63)&lt;0,1,0)+IF((O64-M64)&lt;0,1,0)+IF((M65-O65)&lt;0,1,0)+IF((M66-O66)&lt;0,1,0)+IF((M67-O67)&lt;0,1,0)</f>
        <v>4</v>
      </c>
      <c r="Z66" s="80">
        <f>SUM(E65:E67,I65:I67,M65:M67)</f>
        <v>32</v>
      </c>
      <c r="AA66" s="80">
        <f>SUM(G65:G67,K65:K67,O65:O67)</f>
        <v>60</v>
      </c>
      <c r="AB66" s="115">
        <f>Z66-AA66</f>
        <v>-28</v>
      </c>
      <c r="AC66" s="103"/>
      <c r="AD66" s="59"/>
      <c r="AE66" s="59"/>
      <c r="AK66" s="237"/>
      <c r="AL66" s="4" t="s">
        <v>529</v>
      </c>
      <c r="AM66" s="5" t="s">
        <v>497</v>
      </c>
      <c r="AN66" s="268"/>
      <c r="AO66" s="245"/>
      <c r="AP66" s="245"/>
      <c r="AQ66" s="246"/>
      <c r="AR66" s="32">
        <v>11</v>
      </c>
      <c r="AS66" s="2" t="str">
        <f>IF(AR66="","","-")</f>
        <v>-</v>
      </c>
      <c r="AT66" s="35">
        <v>15</v>
      </c>
      <c r="AU66" s="257"/>
      <c r="AV66" s="32">
        <v>15</v>
      </c>
      <c r="AW66" s="2" t="str">
        <f t="shared" si="17"/>
        <v>-</v>
      </c>
      <c r="AX66" s="34">
        <v>6</v>
      </c>
      <c r="AY66" s="257"/>
      <c r="AZ66" s="230"/>
      <c r="BA66" s="231"/>
      <c r="BB66" s="231"/>
      <c r="BC66" s="232"/>
      <c r="BD66" s="27"/>
      <c r="BE66" s="114">
        <f>COUNTIF(AN65:AY67,"○")</f>
        <v>1</v>
      </c>
      <c r="BF66" s="80">
        <f>COUNTIF(AN65:AY67,"×")</f>
        <v>1</v>
      </c>
      <c r="BG66" s="114">
        <f>IF((AN65-AP65)&gt;0,1,0)+IF((AN66-AP66)&gt;0,1,0)+IF((AN67-AP67)&gt;0,1,0)+IF((AR65-AT65)&gt;0,1,0)+IF((AR66-AT66)&gt;0,1,0)+IF((AR67-AT67)&gt;0,1,0)+IF((AV65-AX65)&gt;0,1,0)+IF((AV66-AX66)&gt;0,1,0)+IF((AV67-AX67)&gt;0,1,0)</f>
        <v>3</v>
      </c>
      <c r="BH66" s="115">
        <f>IF((AN65-AP65)&lt;0,1,0)+IF((AN66-AP66)&lt;0,1,0)+IF((AN67-AP67)&lt;0,1,0)+IF((AR65-AT65)&lt;0,1,0)+IF((AR66-AT66)&lt;0,1,0)+IF((AR67-AT67)&lt;0,1,0)+IF((AV65-AX65)&lt;0,1,0)+IF((AV66-AX66)&lt;0,1,0)+IF((AV67-AX67)&lt;0,1,0)</f>
        <v>2</v>
      </c>
      <c r="BI66" s="80">
        <f>SUM(AN65:AN67,AR65:AR67,AV65:AV67)</f>
        <v>62</v>
      </c>
      <c r="BJ66" s="80">
        <f>SUM(AP65:AP67,AT65:AT67,AX65:AX67)</f>
        <v>57</v>
      </c>
      <c r="BK66" s="115">
        <f>BI66-BJ66</f>
        <v>5</v>
      </c>
      <c r="BL66" s="100"/>
      <c r="BO66" s="27"/>
      <c r="BP66" s="141"/>
      <c r="BQ66" s="27"/>
      <c r="BR66" s="27"/>
      <c r="BS66" s="237"/>
      <c r="BT66" s="4" t="s">
        <v>194</v>
      </c>
      <c r="BU66" s="5" t="s">
        <v>167</v>
      </c>
      <c r="BV66" s="268"/>
      <c r="BW66" s="245"/>
      <c r="BX66" s="245"/>
      <c r="BY66" s="246"/>
      <c r="BZ66" s="32">
        <v>13</v>
      </c>
      <c r="CA66" s="2" t="str">
        <f>IF(BZ66="","","-")</f>
        <v>-</v>
      </c>
      <c r="CB66" s="35">
        <v>15</v>
      </c>
      <c r="CC66" s="257"/>
      <c r="CD66" s="32">
        <v>15</v>
      </c>
      <c r="CE66" s="2" t="str">
        <f t="shared" si="18"/>
        <v>-</v>
      </c>
      <c r="CF66" s="34">
        <v>6</v>
      </c>
      <c r="CG66" s="257"/>
      <c r="CH66" s="32"/>
      <c r="CI66" s="2">
        <f t="shared" si="19"/>
      </c>
      <c r="CJ66" s="34"/>
      <c r="CK66" s="257"/>
      <c r="CL66" s="230"/>
      <c r="CM66" s="231"/>
      <c r="CN66" s="231"/>
      <c r="CO66" s="232"/>
      <c r="CP66" s="27"/>
      <c r="CQ66" s="114">
        <f>COUNTIF(BV65:CK67,"○")</f>
        <v>1</v>
      </c>
      <c r="CR66" s="80">
        <f>COUNTIF(BV65:CK67,"×")</f>
        <v>2</v>
      </c>
      <c r="CS66" s="114">
        <f>IF((BZ65-CB65)&gt;0,1,0)+IF((BZ66-CB66)&gt;0,1,0)+IF((BZ67-CB67)&gt;0,1,0)+IF((CD65-CF65)&gt;0,1,0)+IF((CD66-CF66)&gt;0,1,0)+IF((CD67-CF67)&gt;0,1,0)+IF((CH65-CJ65)&gt;0,1,0)+IF((CH66-CJ66)&gt;0,1,0)+IF((CH67-CJ67)&gt;0,1,0)</f>
        <v>2</v>
      </c>
      <c r="CT66" s="115">
        <f>IF((BZ65-CB65)&lt;0,1,0)+IF((BZ66-CB66)&lt;0,1,0)+IF((BZ67-CB67)&lt;0,1,0)+IF((CD65-CF65)&lt;0,1,0)+IF((CD66-CF66)&lt;0,1,0)+IF((CD67-CF67)&lt;0,1,0)+IF((CH65-CJ65)&lt;0,1,0)+IF((CH66-CJ66)&lt;0,1,0)+IF((CH67-CJ67)&lt;0,1,0)</f>
        <v>2</v>
      </c>
      <c r="CU66" s="80">
        <f>SUM(BV65:BV67,BZ65:BZ67,CD65:CD67,CH65:CH67)</f>
        <v>52</v>
      </c>
      <c r="CV66" s="80">
        <f>SUM(BX65:BX67,CB65:CB67,CF65:CF67,CJ65:CJ67)</f>
        <v>47</v>
      </c>
      <c r="CW66" s="115">
        <f>CU66-CV66</f>
        <v>5</v>
      </c>
      <c r="CX66" s="27"/>
      <c r="CY66" s="27"/>
      <c r="DB66" s="237"/>
      <c r="DC66" s="7"/>
      <c r="DD66" s="8" t="s">
        <v>103</v>
      </c>
      <c r="DE66" s="269"/>
      <c r="DF66" s="254"/>
      <c r="DG66" s="254"/>
      <c r="DH66" s="255"/>
      <c r="DI66" s="33"/>
      <c r="DJ66" s="2">
        <f>IF(DI66="","","-")</f>
      </c>
      <c r="DK66" s="36"/>
      <c r="DL66" s="258"/>
      <c r="DM66" s="37">
        <v>15</v>
      </c>
      <c r="DN66" s="9" t="str">
        <f t="shared" si="16"/>
        <v>-</v>
      </c>
      <c r="DO66" s="36">
        <v>12</v>
      </c>
      <c r="DP66" s="258"/>
      <c r="DQ66" s="233" t="s">
        <v>536</v>
      </c>
      <c r="DR66" s="234"/>
      <c r="DS66" s="235" t="s">
        <v>536</v>
      </c>
      <c r="DT66" s="236"/>
      <c r="DU66" s="27"/>
      <c r="DV66" s="114"/>
      <c r="DW66" s="80"/>
      <c r="DX66" s="114"/>
      <c r="DY66" s="115"/>
      <c r="DZ66" s="80"/>
      <c r="EA66" s="80"/>
      <c r="EB66" s="115"/>
      <c r="EC66" s="100"/>
      <c r="ED66" s="27"/>
      <c r="EE66" s="27"/>
    </row>
    <row r="67" spans="1:135" ht="9.75" customHeight="1" thickBot="1">
      <c r="A67" s="27"/>
      <c r="B67" s="237"/>
      <c r="C67" s="18"/>
      <c r="D67" s="3" t="s">
        <v>101</v>
      </c>
      <c r="E67" s="18">
        <f>IF(O61="","",O61)</f>
      </c>
      <c r="F67" s="19">
        <f t="shared" si="15"/>
      </c>
      <c r="G67" s="20">
        <f>IF(M61="","",M61)</f>
      </c>
      <c r="H67" s="240"/>
      <c r="I67" s="21">
        <f>IF(O64="","",O64)</f>
      </c>
      <c r="J67" s="19">
        <f>IF(I67="","","-")</f>
      </c>
      <c r="K67" s="20">
        <f>IF(M64="","",M64)</f>
      </c>
      <c r="L67" s="240"/>
      <c r="M67" s="247"/>
      <c r="N67" s="248"/>
      <c r="O67" s="248"/>
      <c r="P67" s="249"/>
      <c r="Q67" s="233" t="s">
        <v>538</v>
      </c>
      <c r="R67" s="234"/>
      <c r="S67" s="235" t="s">
        <v>537</v>
      </c>
      <c r="T67" s="236"/>
      <c r="U67" s="27"/>
      <c r="V67" s="114"/>
      <c r="W67" s="80"/>
      <c r="X67" s="114"/>
      <c r="Y67" s="115"/>
      <c r="Z67" s="80"/>
      <c r="AA67" s="80"/>
      <c r="AB67" s="115"/>
      <c r="AC67" s="103"/>
      <c r="AD67" s="59"/>
      <c r="AE67" s="59"/>
      <c r="AK67" s="237"/>
      <c r="AL67" s="7"/>
      <c r="AM67" s="8" t="s">
        <v>45</v>
      </c>
      <c r="AN67" s="269"/>
      <c r="AO67" s="254"/>
      <c r="AP67" s="254"/>
      <c r="AQ67" s="255"/>
      <c r="AR67" s="33">
        <v>6</v>
      </c>
      <c r="AS67" s="2" t="str">
        <f>IF(AR67="","","-")</f>
        <v>-</v>
      </c>
      <c r="AT67" s="36">
        <v>15</v>
      </c>
      <c r="AU67" s="258"/>
      <c r="AV67" s="37"/>
      <c r="AW67" s="9">
        <f t="shared" si="17"/>
      </c>
      <c r="AX67" s="36"/>
      <c r="AY67" s="258"/>
      <c r="AZ67" s="233" t="s">
        <v>536</v>
      </c>
      <c r="BA67" s="234"/>
      <c r="BB67" s="235" t="s">
        <v>536</v>
      </c>
      <c r="BC67" s="236"/>
      <c r="BD67" s="27"/>
      <c r="BE67" s="114"/>
      <c r="BF67" s="80"/>
      <c r="BG67" s="114"/>
      <c r="BH67" s="115"/>
      <c r="BI67" s="80"/>
      <c r="BJ67" s="80"/>
      <c r="BK67" s="115"/>
      <c r="BL67" s="100"/>
      <c r="BO67" s="27"/>
      <c r="BP67" s="141"/>
      <c r="BQ67" s="27"/>
      <c r="BR67" s="27"/>
      <c r="BS67" s="237"/>
      <c r="BT67" s="7"/>
      <c r="BU67" s="8" t="s">
        <v>129</v>
      </c>
      <c r="BV67" s="269"/>
      <c r="BW67" s="254"/>
      <c r="BX67" s="254"/>
      <c r="BY67" s="255"/>
      <c r="BZ67" s="33"/>
      <c r="CA67" s="2">
        <f>IF(BZ67="","","-")</f>
      </c>
      <c r="CB67" s="36"/>
      <c r="CC67" s="258"/>
      <c r="CD67" s="37"/>
      <c r="CE67" s="9">
        <f t="shared" si="18"/>
      </c>
      <c r="CF67" s="36"/>
      <c r="CG67" s="258"/>
      <c r="CH67" s="37"/>
      <c r="CI67" s="9">
        <f t="shared" si="19"/>
      </c>
      <c r="CJ67" s="36"/>
      <c r="CK67" s="258"/>
      <c r="CL67" s="233" t="s">
        <v>536</v>
      </c>
      <c r="CM67" s="234"/>
      <c r="CN67" s="235" t="s">
        <v>536</v>
      </c>
      <c r="CO67" s="236"/>
      <c r="CP67" s="27"/>
      <c r="CQ67" s="114"/>
      <c r="CR67" s="80"/>
      <c r="CS67" s="114"/>
      <c r="CT67" s="115"/>
      <c r="CU67" s="80"/>
      <c r="CV67" s="80"/>
      <c r="CW67" s="115"/>
      <c r="CX67" s="27"/>
      <c r="CY67" s="27"/>
      <c r="DB67" s="237"/>
      <c r="DC67" s="4" t="s">
        <v>584</v>
      </c>
      <c r="DD67" s="10" t="s">
        <v>298</v>
      </c>
      <c r="DE67" s="11">
        <f>IF(DK64="","",DK64)</f>
        <v>17</v>
      </c>
      <c r="DF67" s="2" t="str">
        <f aca="true" t="shared" si="20" ref="DF67:DF72">IF(DE67="","","-")</f>
        <v>-</v>
      </c>
      <c r="DG67" s="5">
        <f>IF(DI64="","",DI64)</f>
        <v>15</v>
      </c>
      <c r="DH67" s="238" t="str">
        <f>IF(DL64="","",IF(DL64="○","×",IF(DL64="×","○")))</f>
        <v>○</v>
      </c>
      <c r="DI67" s="241"/>
      <c r="DJ67" s="242"/>
      <c r="DK67" s="242"/>
      <c r="DL67" s="243"/>
      <c r="DM67" s="38">
        <v>15</v>
      </c>
      <c r="DN67" s="2" t="str">
        <f t="shared" si="16"/>
        <v>-</v>
      </c>
      <c r="DO67" s="34">
        <v>8</v>
      </c>
      <c r="DP67" s="256" t="str">
        <f>IF(DM67&gt;DO67,IF(DM68&gt;DO68,"○",IF(DM69&gt;DO69,"○","×")),IF(DM68&gt;DO68,IF(DM69&gt;DO69,"○","×"),"×"))</f>
        <v>○</v>
      </c>
      <c r="DQ67" s="227" t="s">
        <v>536</v>
      </c>
      <c r="DR67" s="228"/>
      <c r="DS67" s="228"/>
      <c r="DT67" s="229"/>
      <c r="DU67" s="27"/>
      <c r="DV67" s="116"/>
      <c r="DW67" s="117"/>
      <c r="DX67" s="116"/>
      <c r="DY67" s="118"/>
      <c r="DZ67" s="117"/>
      <c r="EA67" s="117"/>
      <c r="EB67" s="118"/>
      <c r="EC67" s="100"/>
      <c r="ED67" s="27"/>
      <c r="EE67" s="27"/>
    </row>
    <row r="68" spans="1:135" ht="9.75" customHeight="1" thickBo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AC68" s="103"/>
      <c r="AD68" s="59"/>
      <c r="AE68" s="59"/>
      <c r="AK68" s="237"/>
      <c r="AL68" s="4" t="s">
        <v>19</v>
      </c>
      <c r="AM68" s="10" t="s">
        <v>524</v>
      </c>
      <c r="AN68" s="11">
        <f>IF(AT65="","",AT65)</f>
        <v>11</v>
      </c>
      <c r="AO68" s="2" t="str">
        <f aca="true" t="shared" si="21" ref="AO68:AO73">IF(AN68="","","-")</f>
        <v>-</v>
      </c>
      <c r="AP68" s="5">
        <f>IF(AR65="","",AR65)</f>
        <v>15</v>
      </c>
      <c r="AQ68" s="238" t="str">
        <f>IF(AU65="","",IF(AU65="○","×",IF(AU65="×","○")))</f>
        <v>○</v>
      </c>
      <c r="AR68" s="241"/>
      <c r="AS68" s="242"/>
      <c r="AT68" s="242"/>
      <c r="AU68" s="243"/>
      <c r="AV68" s="38">
        <v>15</v>
      </c>
      <c r="AW68" s="2" t="str">
        <f t="shared" si="17"/>
        <v>-</v>
      </c>
      <c r="AX68" s="34">
        <v>8</v>
      </c>
      <c r="AY68" s="256" t="str">
        <f>IF(AV68&gt;AX68,IF(AV69&gt;AX69,"○",IF(AV70&gt;AX70,"○","×")),IF(AV69&gt;AX69,IF(AV70&gt;AX70,"○","×"),"×"))</f>
        <v>○</v>
      </c>
      <c r="AZ68" s="227" t="s">
        <v>446</v>
      </c>
      <c r="BA68" s="228"/>
      <c r="BB68" s="228"/>
      <c r="BC68" s="229"/>
      <c r="BD68" s="27"/>
      <c r="BE68" s="116"/>
      <c r="BF68" s="117"/>
      <c r="BG68" s="116"/>
      <c r="BH68" s="118"/>
      <c r="BI68" s="117"/>
      <c r="BJ68" s="117"/>
      <c r="BK68" s="118"/>
      <c r="BL68" s="100"/>
      <c r="BO68" s="27"/>
      <c r="BP68" s="141"/>
      <c r="BQ68" s="27"/>
      <c r="BR68" s="27"/>
      <c r="BS68" s="237"/>
      <c r="BT68" s="4" t="s">
        <v>46</v>
      </c>
      <c r="BU68" s="10" t="s">
        <v>451</v>
      </c>
      <c r="BV68" s="11">
        <f>IF(CB65="","",CB65)</f>
        <v>15</v>
      </c>
      <c r="BW68" s="2" t="str">
        <f aca="true" t="shared" si="22" ref="BW68:BW76">IF(BV68="","","-")</f>
        <v>-</v>
      </c>
      <c r="BX68" s="5">
        <f>IF(BZ65="","",BZ65)</f>
        <v>9</v>
      </c>
      <c r="BY68" s="238" t="str">
        <f>IF(CC65="","",IF(CC65="○","×",IF(CC65="×","○")))</f>
        <v>○</v>
      </c>
      <c r="BZ68" s="241"/>
      <c r="CA68" s="242"/>
      <c r="CB68" s="242"/>
      <c r="CC68" s="243"/>
      <c r="CD68" s="38">
        <v>15</v>
      </c>
      <c r="CE68" s="2" t="str">
        <f t="shared" si="18"/>
        <v>-</v>
      </c>
      <c r="CF68" s="34">
        <v>11</v>
      </c>
      <c r="CG68" s="256" t="str">
        <f>IF(CD68&gt;CF68,IF(CD69&gt;CF69,"○",IF(CD70&gt;CF70,"○","×")),IF(CD69&gt;CF69,IF(CD70&gt;CF70,"○","×"),"×"))</f>
        <v>○</v>
      </c>
      <c r="CH68" s="49"/>
      <c r="CI68" s="2">
        <f t="shared" si="19"/>
      </c>
      <c r="CJ68" s="34"/>
      <c r="CK68" s="256" t="str">
        <f>IF(CH68&gt;CJ68,IF(CH69&gt;CJ69,"○",IF(CH70&gt;CJ70,"○","×")),IF(CH69&gt;CJ69,IF(CH70&gt;CJ70,"○","×"),"×"))</f>
        <v>×</v>
      </c>
      <c r="CL68" s="227" t="s">
        <v>536</v>
      </c>
      <c r="CM68" s="228"/>
      <c r="CN68" s="228"/>
      <c r="CO68" s="229"/>
      <c r="CP68" s="27"/>
      <c r="CQ68" s="116"/>
      <c r="CR68" s="117"/>
      <c r="CS68" s="116"/>
      <c r="CT68" s="118"/>
      <c r="CU68" s="117"/>
      <c r="CV68" s="117"/>
      <c r="CW68" s="118"/>
      <c r="CX68" s="27"/>
      <c r="CY68" s="27"/>
      <c r="DB68" s="237"/>
      <c r="DC68" s="4" t="s">
        <v>585</v>
      </c>
      <c r="DD68" s="5" t="s">
        <v>298</v>
      </c>
      <c r="DE68" s="12">
        <f>IF(DK65="","",DK65)</f>
        <v>15</v>
      </c>
      <c r="DF68" s="2" t="str">
        <f t="shared" si="20"/>
        <v>-</v>
      </c>
      <c r="DG68" s="5">
        <f>IF(DI65="","",DI65)</f>
        <v>8</v>
      </c>
      <c r="DH68" s="239"/>
      <c r="DI68" s="244"/>
      <c r="DJ68" s="245"/>
      <c r="DK68" s="245"/>
      <c r="DL68" s="246"/>
      <c r="DM68" s="38">
        <v>15</v>
      </c>
      <c r="DN68" s="2" t="str">
        <f t="shared" si="16"/>
        <v>-</v>
      </c>
      <c r="DO68" s="34">
        <v>12</v>
      </c>
      <c r="DP68" s="257"/>
      <c r="DQ68" s="230"/>
      <c r="DR68" s="231"/>
      <c r="DS68" s="231"/>
      <c r="DT68" s="232"/>
      <c r="DU68" s="27"/>
      <c r="DV68" s="114">
        <f>COUNTIF(DE67:DP69,"○")</f>
        <v>2</v>
      </c>
      <c r="DW68" s="80">
        <f>COUNTIF(DE67:DP69,"×")</f>
        <v>0</v>
      </c>
      <c r="DX68" s="114">
        <f>IF((DK64-DI64)&gt;0,1,0)+IF((DK65-DI65)&gt;0,1,0)+IF((DK66-DI66)&gt;0,1,0)+IF((DI67-DK67)&gt;0,1,0)+IF((DI68-DK68)&gt;0,1,0)+IF((DI69-DK69)&gt;0,1,0)+IF((DM67-DO67)&gt;0,1,0)+IF((DM68-DO68)&gt;0,1,0)+IF((DM69-DO69)&gt;0,1,0)</f>
        <v>4</v>
      </c>
      <c r="DY68" s="115">
        <f>IF((DK64-DI64)&lt;0,1,0)+IF((DK65-DI65)&lt;0,1,0)+IF((DK66-DI66)&lt;0,1,0)+IF((DI67-DK67)&lt;0,1,0)+IF((DI68-DK68)&lt;0,1,0)+IF((DI69-DK69)&lt;0,1,0)+IF((DM67-DO67)&lt;0,1,0)+IF((DM68-DO68)&lt;0,1,0)+IF((DM69-DO69)&lt;0,1,0)</f>
        <v>0</v>
      </c>
      <c r="DZ68" s="80">
        <f>SUM(DE67:DE69,DI67:DI69,DM67:DM69)</f>
        <v>62</v>
      </c>
      <c r="EA68" s="80">
        <f>SUM(DG67:DG69,DK67:DK69,DO67:DO69)</f>
        <v>43</v>
      </c>
      <c r="EB68" s="115">
        <f>DZ68-EA68</f>
        <v>19</v>
      </c>
      <c r="EC68" s="100"/>
      <c r="ED68" s="27"/>
      <c r="EE68" s="27"/>
    </row>
    <row r="69" spans="1:142" ht="9.75" customHeight="1" thickBot="1">
      <c r="A69" s="27"/>
      <c r="B69" s="27"/>
      <c r="C69" s="270" t="s">
        <v>369</v>
      </c>
      <c r="D69" s="271"/>
      <c r="E69" s="282" t="str">
        <f>C71</f>
        <v>中西佳臣</v>
      </c>
      <c r="F69" s="278"/>
      <c r="G69" s="278"/>
      <c r="H69" s="279"/>
      <c r="I69" s="277" t="str">
        <f>C74</f>
        <v>浮橋雄也</v>
      </c>
      <c r="J69" s="278"/>
      <c r="K69" s="278"/>
      <c r="L69" s="279"/>
      <c r="M69" s="277" t="str">
        <f>C77</f>
        <v>石川竜郎</v>
      </c>
      <c r="N69" s="278"/>
      <c r="O69" s="278"/>
      <c r="P69" s="279"/>
      <c r="Q69" s="262" t="s">
        <v>0</v>
      </c>
      <c r="R69" s="263"/>
      <c r="S69" s="263"/>
      <c r="T69" s="264"/>
      <c r="U69" s="27"/>
      <c r="V69" s="274" t="s">
        <v>357</v>
      </c>
      <c r="W69" s="275"/>
      <c r="X69" s="274" t="s">
        <v>384</v>
      </c>
      <c r="Y69" s="276"/>
      <c r="Z69" s="275" t="s">
        <v>343</v>
      </c>
      <c r="AA69" s="275"/>
      <c r="AB69" s="276"/>
      <c r="AC69" s="103"/>
      <c r="AD69" s="59"/>
      <c r="AE69" s="59"/>
      <c r="AK69" s="237"/>
      <c r="AL69" s="4" t="s">
        <v>22</v>
      </c>
      <c r="AM69" s="5" t="s">
        <v>524</v>
      </c>
      <c r="AN69" s="12">
        <f>IF(AT66="","",AT66)</f>
        <v>15</v>
      </c>
      <c r="AO69" s="2" t="str">
        <f>IF(AN69="","","-")</f>
        <v>-</v>
      </c>
      <c r="AP69" s="5">
        <f>IF(AR66="","",AR66)</f>
        <v>11</v>
      </c>
      <c r="AQ69" s="239"/>
      <c r="AR69" s="244"/>
      <c r="AS69" s="245"/>
      <c r="AT69" s="245"/>
      <c r="AU69" s="246"/>
      <c r="AV69" s="38">
        <v>15</v>
      </c>
      <c r="AW69" s="2" t="str">
        <f t="shared" si="17"/>
        <v>-</v>
      </c>
      <c r="AX69" s="34">
        <v>3</v>
      </c>
      <c r="AY69" s="257"/>
      <c r="AZ69" s="230"/>
      <c r="BA69" s="231"/>
      <c r="BB69" s="231"/>
      <c r="BC69" s="232"/>
      <c r="BD69" s="27"/>
      <c r="BE69" s="114">
        <f>COUNTIF(AN68:AY70,"○")</f>
        <v>2</v>
      </c>
      <c r="BF69" s="80">
        <f>COUNTIF(AN68:AY70,"×")</f>
        <v>0</v>
      </c>
      <c r="BG69" s="114">
        <f>IF((AT65-AR65)&gt;0,1,0)+IF((AT66-AR66)&gt;0,1,0)+IF((AT67-AR67)&gt;0,1,0)+IF((AR68-AT68)&gt;0,1,0)+IF((AR69-AT69)&gt;0,1,0)+IF((AR70-AT70)&gt;0,1,0)+IF((AV68-AX68)&gt;0,1,0)+IF((AV69-AX69)&gt;0,1,0)+IF((AV70-AX70)&gt;0,1,0)</f>
        <v>4</v>
      </c>
      <c r="BH69" s="115">
        <f>IF((AT65-AR65)&lt;0,1,0)+IF((AT66-AR66)&lt;0,1,0)+IF((AT67-AR67)&lt;0,1,0)+IF((AR68-AT68)&lt;0,1,0)+IF((AR69-AT69)&lt;0,1,0)+IF((AR70-AT70)&lt;0,1,0)+IF((AV68-AX68)&lt;0,1,0)+IF((AV69-AX69)&lt;0,1,0)+IF((AV70-AX70)&lt;0,1,0)</f>
        <v>1</v>
      </c>
      <c r="BI69" s="80">
        <f>SUM(AN68:AN70,AR68:AR70,AV68:AV70)</f>
        <v>71</v>
      </c>
      <c r="BJ69" s="80">
        <f>SUM(AP68:AP70,AT68:AT70,AX68:AX70)</f>
        <v>43</v>
      </c>
      <c r="BK69" s="115">
        <f>BI69-BJ69</f>
        <v>28</v>
      </c>
      <c r="BL69" s="100"/>
      <c r="BO69" s="27"/>
      <c r="BP69" s="141"/>
      <c r="BQ69" s="27"/>
      <c r="BR69" s="27"/>
      <c r="BS69" s="237"/>
      <c r="BT69" s="4" t="s">
        <v>48</v>
      </c>
      <c r="BU69" s="5" t="s">
        <v>451</v>
      </c>
      <c r="BV69" s="12">
        <f>IF(CB66="","",CB66)</f>
        <v>15</v>
      </c>
      <c r="BW69" s="2" t="str">
        <f t="shared" si="22"/>
        <v>-</v>
      </c>
      <c r="BX69" s="5">
        <f>IF(BZ66="","",BZ66)</f>
        <v>13</v>
      </c>
      <c r="BY69" s="239"/>
      <c r="BZ69" s="244"/>
      <c r="CA69" s="245"/>
      <c r="CB69" s="245"/>
      <c r="CC69" s="246"/>
      <c r="CD69" s="38">
        <v>15</v>
      </c>
      <c r="CE69" s="2" t="str">
        <f t="shared" si="18"/>
        <v>-</v>
      </c>
      <c r="CF69" s="34">
        <v>17</v>
      </c>
      <c r="CG69" s="257"/>
      <c r="CH69" s="50"/>
      <c r="CI69" s="2">
        <f t="shared" si="19"/>
      </c>
      <c r="CJ69" s="52"/>
      <c r="CK69" s="257"/>
      <c r="CL69" s="230"/>
      <c r="CM69" s="231"/>
      <c r="CN69" s="231"/>
      <c r="CO69" s="232"/>
      <c r="CP69" s="27"/>
      <c r="CQ69" s="114">
        <f>COUNTIF(BV68:CK70,"○")</f>
        <v>2</v>
      </c>
      <c r="CR69" s="80">
        <f>COUNTIF(BV68:CK70,"×")</f>
        <v>1</v>
      </c>
      <c r="CS69" s="114">
        <f>IF((CB65-BZ65)&gt;0,1,0)+IF((CB66-BZ66)&gt;0,1,0)+IF((CB67-BZ67)&gt;0,1,0)+IF((CD68-CF68)&gt;0,1,0)+IF((CD69-CF69)&gt;0,1,0)+IF((CD70-CF70)&gt;0,1,0)+IF((CH68-CJ68)&gt;0,1,0)+IF((CH69-CJ69)&gt;0,1,0)+IF((CH70-CJ70)&gt;0,1,0)</f>
        <v>4</v>
      </c>
      <c r="CT69" s="115">
        <f>IF((CB65-BZ65)&lt;0,1,0)+IF((CB66-BZ66)&lt;0,1,0)+IF((CB67-BZ67)&lt;0,1,0)+IF((CD68-CF68)&lt;0,1,0)+IF((CD69-CF69)&lt;0,1,0)+IF((CD70-CF70)&lt;0,1,0)+IF((CH68-CJ68)&lt;0,1,0)+IF((CH69-CJ69)&lt;0,1,0)+IF((CH70-CJ70)&lt;0,1,0)</f>
        <v>1</v>
      </c>
      <c r="CU69" s="80">
        <f>SUM(BV68:BV70,BZ68:BZ70,CD68:CD70,CH68:CH70)</f>
        <v>75</v>
      </c>
      <c r="CV69" s="80">
        <f>SUM(BX68:BX70,CB68:CB70,CF68:CF70,CJ68:CJ70)</f>
        <v>56</v>
      </c>
      <c r="CW69" s="115">
        <f>CU69-CV69</f>
        <v>19</v>
      </c>
      <c r="CX69" s="27"/>
      <c r="CY69" s="27"/>
      <c r="DB69" s="237"/>
      <c r="DC69" s="7"/>
      <c r="DD69" s="13" t="s">
        <v>157</v>
      </c>
      <c r="DE69" s="7">
        <f>IF(DK66="","",DK66)</f>
      </c>
      <c r="DF69" s="2">
        <f t="shared" si="20"/>
      </c>
      <c r="DG69" s="13">
        <f>IF(DI66="","",DI66)</f>
      </c>
      <c r="DH69" s="252"/>
      <c r="DI69" s="253"/>
      <c r="DJ69" s="254"/>
      <c r="DK69" s="254"/>
      <c r="DL69" s="255"/>
      <c r="DM69" s="39"/>
      <c r="DN69" s="2">
        <f t="shared" si="16"/>
      </c>
      <c r="DO69" s="41"/>
      <c r="DP69" s="258"/>
      <c r="DQ69" s="233" t="s">
        <v>537</v>
      </c>
      <c r="DR69" s="234"/>
      <c r="DS69" s="235" t="s">
        <v>538</v>
      </c>
      <c r="DT69" s="236"/>
      <c r="DU69" s="27"/>
      <c r="DV69" s="119"/>
      <c r="DW69" s="120"/>
      <c r="DX69" s="119"/>
      <c r="DY69" s="121"/>
      <c r="DZ69" s="120"/>
      <c r="EA69" s="120"/>
      <c r="EB69" s="121"/>
      <c r="EC69" s="100"/>
      <c r="ED69" s="27"/>
      <c r="EE69" s="27"/>
      <c r="EH69" s="219"/>
      <c r="EI69" s="219"/>
      <c r="EJ69" s="219"/>
      <c r="EK69" s="219"/>
      <c r="EL69" s="219"/>
    </row>
    <row r="70" spans="1:142" ht="9.75" customHeight="1" thickBot="1">
      <c r="A70" s="27"/>
      <c r="B70" s="27"/>
      <c r="C70" s="272"/>
      <c r="D70" s="273"/>
      <c r="E70" s="289" t="str">
        <f>C72</f>
        <v>山元幸代</v>
      </c>
      <c r="F70" s="251"/>
      <c r="G70" s="251"/>
      <c r="H70" s="240"/>
      <c r="I70" s="250" t="str">
        <f>C75</f>
        <v>近藤恵</v>
      </c>
      <c r="J70" s="251"/>
      <c r="K70" s="251"/>
      <c r="L70" s="240"/>
      <c r="M70" s="250" t="str">
        <f>C78</f>
        <v>佐藤紫</v>
      </c>
      <c r="N70" s="251"/>
      <c r="O70" s="251"/>
      <c r="P70" s="240"/>
      <c r="Q70" s="259" t="s">
        <v>1</v>
      </c>
      <c r="R70" s="260"/>
      <c r="S70" s="260"/>
      <c r="T70" s="261"/>
      <c r="U70" s="27"/>
      <c r="V70" s="111" t="s">
        <v>344</v>
      </c>
      <c r="W70" s="112" t="s">
        <v>345</v>
      </c>
      <c r="X70" s="111" t="s">
        <v>346</v>
      </c>
      <c r="Y70" s="113" t="s">
        <v>386</v>
      </c>
      <c r="Z70" s="112" t="s">
        <v>347</v>
      </c>
      <c r="AA70" s="112" t="s">
        <v>386</v>
      </c>
      <c r="AB70" s="113" t="s">
        <v>348</v>
      </c>
      <c r="AC70" s="103"/>
      <c r="AD70" s="59"/>
      <c r="AE70" s="59"/>
      <c r="AK70" s="237"/>
      <c r="AL70" s="7"/>
      <c r="AM70" s="13" t="s">
        <v>24</v>
      </c>
      <c r="AN70" s="7">
        <f>IF(AT67="","",AT67)</f>
        <v>15</v>
      </c>
      <c r="AO70" s="2" t="str">
        <f t="shared" si="21"/>
        <v>-</v>
      </c>
      <c r="AP70" s="13">
        <f>IF(AR67="","",AR67)</f>
        <v>6</v>
      </c>
      <c r="AQ70" s="252"/>
      <c r="AR70" s="253"/>
      <c r="AS70" s="254"/>
      <c r="AT70" s="254"/>
      <c r="AU70" s="255"/>
      <c r="AV70" s="39"/>
      <c r="AW70" s="2">
        <f t="shared" si="17"/>
      </c>
      <c r="AX70" s="41"/>
      <c r="AY70" s="258"/>
      <c r="AZ70" s="233" t="s">
        <v>537</v>
      </c>
      <c r="BA70" s="234"/>
      <c r="BB70" s="235" t="s">
        <v>538</v>
      </c>
      <c r="BC70" s="236"/>
      <c r="BD70" s="27"/>
      <c r="BE70" s="119"/>
      <c r="BF70" s="120"/>
      <c r="BG70" s="119"/>
      <c r="BH70" s="121"/>
      <c r="BI70" s="120"/>
      <c r="BJ70" s="120"/>
      <c r="BK70" s="121"/>
      <c r="BL70" s="100"/>
      <c r="BO70" s="27"/>
      <c r="BP70" s="141"/>
      <c r="BQ70" s="27"/>
      <c r="BR70" s="27"/>
      <c r="BS70" s="237"/>
      <c r="BT70" s="7"/>
      <c r="BU70" s="13" t="s">
        <v>45</v>
      </c>
      <c r="BV70" s="7">
        <f>IF(CB67="","",CB67)</f>
      </c>
      <c r="BW70" s="2">
        <f t="shared" si="22"/>
      </c>
      <c r="BX70" s="13">
        <f>IF(BZ67="","",BZ67)</f>
      </c>
      <c r="BY70" s="252"/>
      <c r="BZ70" s="253"/>
      <c r="CA70" s="254"/>
      <c r="CB70" s="254"/>
      <c r="CC70" s="255"/>
      <c r="CD70" s="39">
        <v>15</v>
      </c>
      <c r="CE70" s="2" t="str">
        <f t="shared" si="18"/>
        <v>-</v>
      </c>
      <c r="CF70" s="41">
        <v>6</v>
      </c>
      <c r="CG70" s="258"/>
      <c r="CH70" s="51"/>
      <c r="CI70" s="9">
        <f t="shared" si="19"/>
      </c>
      <c r="CJ70" s="53"/>
      <c r="CK70" s="258"/>
      <c r="CL70" s="233" t="s">
        <v>537</v>
      </c>
      <c r="CM70" s="234"/>
      <c r="CN70" s="235" t="s">
        <v>538</v>
      </c>
      <c r="CO70" s="236"/>
      <c r="CP70" s="27"/>
      <c r="CQ70" s="119"/>
      <c r="CR70" s="120"/>
      <c r="CS70" s="119"/>
      <c r="CT70" s="121"/>
      <c r="CU70" s="120"/>
      <c r="CV70" s="120"/>
      <c r="CW70" s="121"/>
      <c r="CX70" s="27"/>
      <c r="CY70" s="27"/>
      <c r="DB70" s="237"/>
      <c r="DC70" s="12" t="s">
        <v>267</v>
      </c>
      <c r="DD70" s="5" t="s">
        <v>462</v>
      </c>
      <c r="DE70" s="12">
        <f>IF(DO64="","",DO64)</f>
        <v>13</v>
      </c>
      <c r="DF70" s="16" t="str">
        <f t="shared" si="20"/>
        <v>-</v>
      </c>
      <c r="DG70" s="5">
        <f>IF(DM64="","",DM64)</f>
        <v>15</v>
      </c>
      <c r="DH70" s="238" t="str">
        <f>IF(DP64="","",IF(DP64="○","×",IF(DP64="×","○")))</f>
        <v>×</v>
      </c>
      <c r="DI70" s="17">
        <f>IF(DO67="","",DO67)</f>
        <v>8</v>
      </c>
      <c r="DJ70" s="2" t="str">
        <f>IF(DI70="","","-")</f>
        <v>-</v>
      </c>
      <c r="DK70" s="5">
        <f>IF(DM67="","",DM67)</f>
        <v>15</v>
      </c>
      <c r="DL70" s="238" t="str">
        <f>IF(DP67="","",IF(DP67="○","×",IF(DP67="×","○")))</f>
        <v>×</v>
      </c>
      <c r="DM70" s="241"/>
      <c r="DN70" s="242"/>
      <c r="DO70" s="242"/>
      <c r="DP70" s="243"/>
      <c r="DQ70" s="227" t="s">
        <v>539</v>
      </c>
      <c r="DR70" s="228"/>
      <c r="DS70" s="228"/>
      <c r="DT70" s="229"/>
      <c r="DU70" s="27"/>
      <c r="DV70" s="114"/>
      <c r="DW70" s="80"/>
      <c r="DX70" s="114"/>
      <c r="DY70" s="115"/>
      <c r="DZ70" s="80"/>
      <c r="EA70" s="80"/>
      <c r="EB70" s="115"/>
      <c r="EC70" s="100"/>
      <c r="ED70" s="27"/>
      <c r="EE70" s="27"/>
      <c r="EH70" s="219"/>
      <c r="EI70" s="219"/>
      <c r="EJ70" s="219"/>
      <c r="EK70" s="219"/>
      <c r="EL70" s="219"/>
    </row>
    <row r="71" spans="1:142" ht="9.75" customHeight="1">
      <c r="A71" s="27"/>
      <c r="B71" s="237"/>
      <c r="C71" s="4" t="s">
        <v>530</v>
      </c>
      <c r="D71" s="5" t="s">
        <v>531</v>
      </c>
      <c r="E71" s="265"/>
      <c r="F71" s="266"/>
      <c r="G71" s="266"/>
      <c r="H71" s="267"/>
      <c r="I71" s="32">
        <v>15</v>
      </c>
      <c r="J71" s="2" t="str">
        <f>IF(I71="","","-")</f>
        <v>-</v>
      </c>
      <c r="K71" s="34">
        <v>9</v>
      </c>
      <c r="L71" s="256" t="str">
        <f>IF(I71&gt;K71,IF(I72&gt;K72,"○",IF(I73&gt;K73,"○","×")),IF(I72&gt;K72,IF(I73&gt;K73,"○","×"),"×"))</f>
        <v>○</v>
      </c>
      <c r="M71" s="32">
        <v>15</v>
      </c>
      <c r="N71" s="6" t="str">
        <f aca="true" t="shared" si="23" ref="N71:N76">IF(M71="","","-")</f>
        <v>-</v>
      </c>
      <c r="O71" s="40">
        <v>13</v>
      </c>
      <c r="P71" s="256" t="str">
        <f>IF(M71&gt;O71,IF(M72&gt;O72,"○",IF(M73&gt;O73,"○","×")),IF(M72&gt;O72,IF(M73&gt;O73,"○","×"),"×"))</f>
        <v>○</v>
      </c>
      <c r="Q71" s="227" t="s">
        <v>446</v>
      </c>
      <c r="R71" s="228"/>
      <c r="S71" s="228"/>
      <c r="T71" s="229"/>
      <c r="U71" s="27"/>
      <c r="V71" s="114"/>
      <c r="W71" s="80"/>
      <c r="X71" s="114"/>
      <c r="Y71" s="115"/>
      <c r="Z71" s="80"/>
      <c r="AA71" s="80"/>
      <c r="AB71" s="115"/>
      <c r="AC71" s="103"/>
      <c r="AD71" s="59"/>
      <c r="AE71" s="59"/>
      <c r="AK71" s="237"/>
      <c r="AL71" s="12" t="s">
        <v>145</v>
      </c>
      <c r="AM71" s="5" t="s">
        <v>510</v>
      </c>
      <c r="AN71" s="12">
        <f>IF(AX65="","",AX65)</f>
        <v>10</v>
      </c>
      <c r="AO71" s="16" t="str">
        <f t="shared" si="21"/>
        <v>-</v>
      </c>
      <c r="AP71" s="5">
        <f>IF(AV65="","",AV65)</f>
        <v>15</v>
      </c>
      <c r="AQ71" s="238" t="str">
        <f>IF(AY65="","",IF(AY65="○","×",IF(AY65="×","○")))</f>
        <v>×</v>
      </c>
      <c r="AR71" s="17">
        <f>IF(AX68="","",AX68)</f>
        <v>8</v>
      </c>
      <c r="AS71" s="2" t="str">
        <f>IF(AR71="","","-")</f>
        <v>-</v>
      </c>
      <c r="AT71" s="5">
        <f>IF(AV68="","",AV68)</f>
        <v>15</v>
      </c>
      <c r="AU71" s="238" t="str">
        <f>IF(AY68="","",IF(AY68="○","×",IF(AY68="×","○")))</f>
        <v>×</v>
      </c>
      <c r="AV71" s="241"/>
      <c r="AW71" s="242"/>
      <c r="AX71" s="242"/>
      <c r="AY71" s="243"/>
      <c r="AZ71" s="227" t="s">
        <v>449</v>
      </c>
      <c r="BA71" s="228"/>
      <c r="BB71" s="228"/>
      <c r="BC71" s="229"/>
      <c r="BD71" s="27"/>
      <c r="BE71" s="114"/>
      <c r="BF71" s="80"/>
      <c r="BG71" s="114"/>
      <c r="BH71" s="115"/>
      <c r="BI71" s="80"/>
      <c r="BJ71" s="80"/>
      <c r="BK71" s="115"/>
      <c r="BL71" s="100"/>
      <c r="BO71" s="27"/>
      <c r="BP71" s="141"/>
      <c r="BQ71" s="27"/>
      <c r="BR71" s="27"/>
      <c r="BS71" s="237"/>
      <c r="BT71" s="12" t="s">
        <v>195</v>
      </c>
      <c r="BU71" s="5" t="s">
        <v>196</v>
      </c>
      <c r="BV71" s="12">
        <f>IF(CF65="","",CF65)</f>
        <v>11</v>
      </c>
      <c r="BW71" s="16" t="str">
        <f t="shared" si="22"/>
        <v>-</v>
      </c>
      <c r="BX71" s="5">
        <f>IF(CD65="","",CD65)</f>
        <v>15</v>
      </c>
      <c r="BY71" s="238" t="str">
        <f>IF(CG65="","",IF(CG65="○","×",IF(CG65="×","○")))</f>
        <v>×</v>
      </c>
      <c r="BZ71" s="17">
        <f>IF(CF68="","",CF68)</f>
        <v>11</v>
      </c>
      <c r="CA71" s="2" t="str">
        <f aca="true" t="shared" si="24" ref="CA71:CA76">IF(BZ71="","","-")</f>
        <v>-</v>
      </c>
      <c r="CB71" s="5">
        <f>IF(CD68="","",CD68)</f>
        <v>15</v>
      </c>
      <c r="CC71" s="238" t="str">
        <f>IF(CG68="","",IF(CG68="○","×",IF(CG68="×","○")))</f>
        <v>×</v>
      </c>
      <c r="CD71" s="241"/>
      <c r="CE71" s="242"/>
      <c r="CF71" s="242"/>
      <c r="CG71" s="243"/>
      <c r="CH71" s="38"/>
      <c r="CI71" s="2">
        <f t="shared" si="19"/>
      </c>
      <c r="CJ71" s="34"/>
      <c r="CK71" s="256" t="str">
        <f>IF(CH71&gt;CJ71,IF(CH72&gt;CJ72,"○",IF(CH73&gt;CJ73,"○","×")),IF(CH72&gt;CJ72,IF(CH73&gt;CJ73,"○","×"),"×"))</f>
        <v>×</v>
      </c>
      <c r="CL71" s="227" t="s">
        <v>539</v>
      </c>
      <c r="CM71" s="228"/>
      <c r="CN71" s="228"/>
      <c r="CO71" s="229"/>
      <c r="CP71" s="27"/>
      <c r="CQ71" s="114"/>
      <c r="CR71" s="80"/>
      <c r="CS71" s="114"/>
      <c r="CT71" s="115"/>
      <c r="CU71" s="80"/>
      <c r="CV71" s="80"/>
      <c r="CW71" s="115"/>
      <c r="CX71" s="27"/>
      <c r="CY71" s="27"/>
      <c r="DB71" s="237"/>
      <c r="DC71" s="12" t="s">
        <v>268</v>
      </c>
      <c r="DD71" s="5" t="s">
        <v>462</v>
      </c>
      <c r="DE71" s="12">
        <f>IF(DO65="","",DO65)</f>
        <v>15</v>
      </c>
      <c r="DF71" s="2" t="str">
        <f t="shared" si="20"/>
        <v>-</v>
      </c>
      <c r="DG71" s="5">
        <f>IF(DM65="","",DM65)</f>
        <v>10</v>
      </c>
      <c r="DH71" s="239"/>
      <c r="DI71" s="17">
        <f>IF(DO68="","",DO68)</f>
        <v>12</v>
      </c>
      <c r="DJ71" s="2" t="str">
        <f>IF(DI71="","","-")</f>
        <v>-</v>
      </c>
      <c r="DK71" s="5">
        <f>IF(DM68="","",DM68)</f>
        <v>15</v>
      </c>
      <c r="DL71" s="239"/>
      <c r="DM71" s="244"/>
      <c r="DN71" s="245"/>
      <c r="DO71" s="245"/>
      <c r="DP71" s="246"/>
      <c r="DQ71" s="230"/>
      <c r="DR71" s="231"/>
      <c r="DS71" s="231"/>
      <c r="DT71" s="232"/>
      <c r="DU71" s="27"/>
      <c r="DV71" s="114">
        <f>COUNTIF(DE70:DP72,"○")</f>
        <v>0</v>
      </c>
      <c r="DW71" s="80">
        <f>COUNTIF(DE70:DP72,"×")</f>
        <v>2</v>
      </c>
      <c r="DX71" s="114">
        <f>IF((DO64-DM64)&gt;0,1,0)+IF((DO65-DM65)&gt;0,1,0)+IF((DO66-DM66)&gt;0,1,0)+IF((DO67-DM67)&gt;0,1,0)+IF((DO68-DM68)&gt;0,1,0)+IF((DO69-DM69)&gt;0,1,0)+IF((DM70-DO70)&gt;0,1,0)+IF((DM71-DO71)&gt;0,1,0)+IF((DM72-DO72)&gt;0,1,0)</f>
        <v>1</v>
      </c>
      <c r="DY71" s="115">
        <f>IF((DO64-DM64)&lt;0,1,0)+IF((DO65-DM65)&lt;0,1,0)+IF((DO66-DM66)&lt;0,1,0)+IF((DO67-DM67)&lt;0,1,0)+IF((DO68-DM68)&lt;0,1,0)+IF((DO69-DM69)&lt;0,1,0)+IF((DM70-DO70)&lt;0,1,0)+IF((DM71-DO71)&lt;0,1,0)+IF((DM72-DO72)&lt;0,1,0)</f>
        <v>4</v>
      </c>
      <c r="DZ71" s="80">
        <f>SUM(DE70:DE72,DI70:DI72,DM70:DM72)</f>
        <v>60</v>
      </c>
      <c r="EA71" s="80">
        <f>SUM(DG70:DG72,DK70:DK72,DO70:DO72)</f>
        <v>70</v>
      </c>
      <c r="EB71" s="115">
        <f>DZ71-EA71</f>
        <v>-10</v>
      </c>
      <c r="EC71" s="100"/>
      <c r="ED71" s="27"/>
      <c r="EE71" s="27"/>
      <c r="EH71" s="219" t="s">
        <v>13</v>
      </c>
      <c r="EI71" s="219"/>
      <c r="EJ71" s="219"/>
      <c r="EK71" s="219"/>
      <c r="EL71" s="219"/>
    </row>
    <row r="72" spans="1:142" ht="9.75" customHeight="1" thickBot="1">
      <c r="A72" s="27"/>
      <c r="B72" s="237"/>
      <c r="C72" s="4" t="s">
        <v>532</v>
      </c>
      <c r="D72" s="5" t="s">
        <v>533</v>
      </c>
      <c r="E72" s="268"/>
      <c r="F72" s="245"/>
      <c r="G72" s="245"/>
      <c r="H72" s="246"/>
      <c r="I72" s="32">
        <v>16</v>
      </c>
      <c r="J72" s="2" t="str">
        <f>IF(I72="","","-")</f>
        <v>-</v>
      </c>
      <c r="K72" s="35">
        <v>14</v>
      </c>
      <c r="L72" s="257"/>
      <c r="M72" s="32">
        <v>15</v>
      </c>
      <c r="N72" s="2" t="str">
        <f t="shared" si="23"/>
        <v>-</v>
      </c>
      <c r="O72" s="34">
        <v>11</v>
      </c>
      <c r="P72" s="257"/>
      <c r="Q72" s="230"/>
      <c r="R72" s="231"/>
      <c r="S72" s="231"/>
      <c r="T72" s="232"/>
      <c r="U72" s="27"/>
      <c r="V72" s="114">
        <f>COUNTIF(E71:P73,"○")</f>
        <v>2</v>
      </c>
      <c r="W72" s="80">
        <f>COUNTIF(E71:P73,"×")</f>
        <v>0</v>
      </c>
      <c r="X72" s="114">
        <f>IF((E71-G71)&gt;0,1,0)+IF((E72-G72)&gt;0,1,0)+IF((E73-G73)&gt;0,1,0)+IF((I71-K71)&gt;0,1,0)+IF((I72-K72)&gt;0,1,0)+IF((I73-K73)&gt;0,1,0)+IF((M71-O71)&gt;0,1,0)+IF((M72-O72)&gt;0,1,0)+IF((M73-O73)&gt;0,1,0)</f>
        <v>4</v>
      </c>
      <c r="Y72" s="115">
        <f>IF((E71-G71)&lt;0,1,0)+IF((E72-G72)&lt;0,1,0)+IF((E73-G73)&lt;0,1,0)+IF((I71-K71)&lt;0,1,0)+IF((I72-K72)&lt;0,1,0)+IF((I73-K73)&lt;0,1,0)+IF((M71-O71)&lt;0,1,0)+IF((M72-O72)&lt;0,1,0)+IF((M73-O73)&lt;0,1,0)</f>
        <v>0</v>
      </c>
      <c r="Z72" s="80">
        <f>SUM(E71:E73,I71:I73,M71:M73)</f>
        <v>61</v>
      </c>
      <c r="AA72" s="80">
        <f>SUM(G71:G73,K71:K73,O71:O73)</f>
        <v>47</v>
      </c>
      <c r="AB72" s="115">
        <f>Z72-AA72</f>
        <v>14</v>
      </c>
      <c r="AC72" s="103"/>
      <c r="AD72" s="59"/>
      <c r="AE72" s="59"/>
      <c r="AK72" s="237"/>
      <c r="AL72" s="12" t="s">
        <v>146</v>
      </c>
      <c r="AM72" s="5" t="s">
        <v>510</v>
      </c>
      <c r="AN72" s="12">
        <f>IF(AX66="","",AX66)</f>
        <v>6</v>
      </c>
      <c r="AO72" s="2" t="str">
        <f t="shared" si="21"/>
        <v>-</v>
      </c>
      <c r="AP72" s="5">
        <f>IF(AV66="","",AV66)</f>
        <v>15</v>
      </c>
      <c r="AQ72" s="239"/>
      <c r="AR72" s="17">
        <f>IF(AX69="","",AX69)</f>
        <v>3</v>
      </c>
      <c r="AS72" s="2" t="str">
        <f>IF(AR72="","","-")</f>
        <v>-</v>
      </c>
      <c r="AT72" s="5">
        <f>IF(AV69="","",AV69)</f>
        <v>15</v>
      </c>
      <c r="AU72" s="239"/>
      <c r="AV72" s="244"/>
      <c r="AW72" s="245"/>
      <c r="AX72" s="245"/>
      <c r="AY72" s="246"/>
      <c r="AZ72" s="230"/>
      <c r="BA72" s="231"/>
      <c r="BB72" s="231"/>
      <c r="BC72" s="232"/>
      <c r="BD72" s="27"/>
      <c r="BE72" s="114">
        <f>COUNTIF(AN71:AY73,"○")</f>
        <v>0</v>
      </c>
      <c r="BF72" s="80">
        <f>COUNTIF(AN71:AY73,"×")</f>
        <v>2</v>
      </c>
      <c r="BG72" s="114">
        <f>IF((AX65-AV65)&gt;0,1,0)+IF((AX66-AV66)&gt;0,1,0)+IF((AX67-AV67)&gt;0,1,0)+IF((AX68-AV68)&gt;0,1,0)+IF((AX69-AV69)&gt;0,1,0)+IF((AX70-AV70)&gt;0,1,0)+IF((AV71-AX71)&gt;0,1,0)+IF((AV72-AX72)&gt;0,1,0)+IF((AV73-AX73)&gt;0,1,0)</f>
        <v>0</v>
      </c>
      <c r="BH72" s="115">
        <f>IF((AX65-AV65)&lt;0,1,0)+IF((AX66-AV66)&lt;0,1,0)+IF((AX67-AV67)&lt;0,1,0)+IF((AX68-AV68)&lt;0,1,0)+IF((AX69-AV69)&lt;0,1,0)+IF((AX70-AV70)&lt;0,1,0)+IF((AV71-AX71)&lt;0,1,0)+IF((AV72-AX72)&lt;0,1,0)+IF((AV73-AX73)&lt;0,1,0)</f>
        <v>4</v>
      </c>
      <c r="BI72" s="80">
        <f>SUM(AN71:AN73,AR71:AR73,AV71:AV73)</f>
        <v>27</v>
      </c>
      <c r="BJ72" s="80">
        <f>SUM(AP71:AP73,AT71:AT73,AX71:AX73)</f>
        <v>60</v>
      </c>
      <c r="BK72" s="115">
        <f>BI72-BJ72</f>
        <v>-33</v>
      </c>
      <c r="BL72" s="100"/>
      <c r="BO72" s="27"/>
      <c r="BP72" s="141"/>
      <c r="BQ72" s="27"/>
      <c r="BR72" s="27"/>
      <c r="BS72" s="237"/>
      <c r="BT72" s="12" t="s">
        <v>197</v>
      </c>
      <c r="BU72" s="5" t="s">
        <v>553</v>
      </c>
      <c r="BV72" s="12">
        <f>IF(CF66="","",CF66)</f>
        <v>6</v>
      </c>
      <c r="BW72" s="2" t="str">
        <f t="shared" si="22"/>
        <v>-</v>
      </c>
      <c r="BX72" s="5">
        <f>IF(CD66="","",CD66)</f>
        <v>15</v>
      </c>
      <c r="BY72" s="239"/>
      <c r="BZ72" s="17">
        <f>IF(CF69="","",CF69)</f>
        <v>17</v>
      </c>
      <c r="CA72" s="2" t="str">
        <f t="shared" si="24"/>
        <v>-</v>
      </c>
      <c r="CB72" s="5">
        <f>IF(CD69="","",CD69)</f>
        <v>15</v>
      </c>
      <c r="CC72" s="239"/>
      <c r="CD72" s="244"/>
      <c r="CE72" s="245"/>
      <c r="CF72" s="245"/>
      <c r="CG72" s="246"/>
      <c r="CH72" s="38"/>
      <c r="CI72" s="2">
        <f t="shared" si="19"/>
      </c>
      <c r="CJ72" s="52"/>
      <c r="CK72" s="257"/>
      <c r="CL72" s="230"/>
      <c r="CM72" s="231"/>
      <c r="CN72" s="231"/>
      <c r="CO72" s="232"/>
      <c r="CP72" s="27"/>
      <c r="CQ72" s="114">
        <f>COUNTIF(BV71:CK73,"○")</f>
        <v>0</v>
      </c>
      <c r="CR72" s="80">
        <f>COUNTIF(BV71:CK73,"×")</f>
        <v>3</v>
      </c>
      <c r="CS72" s="114">
        <f>IF((CF65-CD65)&gt;0,1,0)+IF((CF66-CD66)&gt;0,1,0)+IF((CF67-CD67)&gt;0,1,0)+IF((CF68-CD68)&gt;0,1,0)+IF((CF69-CD69)&gt;0,1,0)+IF((CF70-CD70)&gt;0,1,0)+IF((CH71-CJ71)&gt;0,1,0)+IF((CH72-CJ72)&gt;0,1,0)+IF((CH73-CJ73)&gt;0,1,0)</f>
        <v>1</v>
      </c>
      <c r="CT72" s="115">
        <f>IF((CF65-CD65)&lt;0,1,0)+IF((CF66-CD66)&lt;0,1,0)+IF((CF67-CD67)&lt;0,1,0)+IF((CF68-CD68)&lt;0,1,0)+IF((CF69-CD69)&lt;0,1,0)+IF((CF70-CD70)&lt;0,1,0)+IF((CH71-CJ71)&lt;0,1,0)+IF((CH72-CJ72)&lt;0,1,0)+IF((CH73-CJ73)&lt;0,1,0)</f>
        <v>4</v>
      </c>
      <c r="CU72" s="80">
        <f>SUM(BV71:BV73,BZ71:BZ73,CD71:CD73,CH71:CH73)</f>
        <v>51</v>
      </c>
      <c r="CV72" s="80">
        <f>SUM(BX71:BX73,CB71:CB73,CF71:CF73,CJ71:CJ73)</f>
        <v>75</v>
      </c>
      <c r="CW72" s="115">
        <f>CU72-CV72</f>
        <v>-24</v>
      </c>
      <c r="CX72" s="27"/>
      <c r="CY72" s="27"/>
      <c r="DB72" s="237"/>
      <c r="DC72" s="18"/>
      <c r="DD72" s="3" t="s">
        <v>464</v>
      </c>
      <c r="DE72" s="18">
        <f>IF(DO66="","",DO66)</f>
        <v>12</v>
      </c>
      <c r="DF72" s="19" t="str">
        <f t="shared" si="20"/>
        <v>-</v>
      </c>
      <c r="DG72" s="20">
        <f>IF(DM66="","",DM66)</f>
        <v>15</v>
      </c>
      <c r="DH72" s="240"/>
      <c r="DI72" s="21">
        <f>IF(DO69="","",DO69)</f>
      </c>
      <c r="DJ72" s="19">
        <f>IF(DI72="","","-")</f>
      </c>
      <c r="DK72" s="20">
        <f>IF(DM69="","",DM69)</f>
      </c>
      <c r="DL72" s="240"/>
      <c r="DM72" s="247"/>
      <c r="DN72" s="248"/>
      <c r="DO72" s="248"/>
      <c r="DP72" s="249"/>
      <c r="DQ72" s="233" t="s">
        <v>538</v>
      </c>
      <c r="DR72" s="234"/>
      <c r="DS72" s="235" t="s">
        <v>537</v>
      </c>
      <c r="DT72" s="236"/>
      <c r="DU72" s="27"/>
      <c r="DV72" s="114"/>
      <c r="DW72" s="80"/>
      <c r="DX72" s="114"/>
      <c r="DY72" s="115"/>
      <c r="DZ72" s="80"/>
      <c r="EA72" s="80"/>
      <c r="EB72" s="115"/>
      <c r="EC72" s="100"/>
      <c r="ED72" s="27"/>
      <c r="EE72" s="27"/>
      <c r="EH72" s="219"/>
      <c r="EI72" s="219"/>
      <c r="EJ72" s="219"/>
      <c r="EK72" s="219"/>
      <c r="EL72" s="219"/>
    </row>
    <row r="73" spans="1:135" ht="9.75" customHeight="1" thickBot="1">
      <c r="A73" s="27"/>
      <c r="B73" s="237"/>
      <c r="C73" s="7"/>
      <c r="D73" s="8" t="s">
        <v>102</v>
      </c>
      <c r="E73" s="269"/>
      <c r="F73" s="254"/>
      <c r="G73" s="254"/>
      <c r="H73" s="255"/>
      <c r="I73" s="33"/>
      <c r="J73" s="2">
        <f>IF(I73="","","-")</f>
      </c>
      <c r="K73" s="36"/>
      <c r="L73" s="258"/>
      <c r="M73" s="37"/>
      <c r="N73" s="9">
        <f t="shared" si="23"/>
      </c>
      <c r="O73" s="36"/>
      <c r="P73" s="258"/>
      <c r="Q73" s="233" t="s">
        <v>537</v>
      </c>
      <c r="R73" s="234"/>
      <c r="S73" s="235" t="s">
        <v>538</v>
      </c>
      <c r="T73" s="236"/>
      <c r="U73" s="27"/>
      <c r="V73" s="114"/>
      <c r="W73" s="80"/>
      <c r="X73" s="114"/>
      <c r="Y73" s="115"/>
      <c r="Z73" s="80"/>
      <c r="AA73" s="80"/>
      <c r="AB73" s="115"/>
      <c r="AC73" s="103"/>
      <c r="AD73" s="59"/>
      <c r="AE73" s="59"/>
      <c r="AK73" s="237"/>
      <c r="AL73" s="18"/>
      <c r="AM73" s="3" t="s">
        <v>147</v>
      </c>
      <c r="AN73" s="18">
        <f>IF(AX67="","",AX67)</f>
      </c>
      <c r="AO73" s="19">
        <f t="shared" si="21"/>
      </c>
      <c r="AP73" s="20">
        <f>IF(AV67="","",AV67)</f>
      </c>
      <c r="AQ73" s="240"/>
      <c r="AR73" s="21">
        <f>IF(AX70="","",AX70)</f>
      </c>
      <c r="AS73" s="19">
        <f>IF(AR73="","","-")</f>
      </c>
      <c r="AT73" s="20">
        <f>IF(AV70="","",AV70)</f>
      </c>
      <c r="AU73" s="240"/>
      <c r="AV73" s="247"/>
      <c r="AW73" s="248"/>
      <c r="AX73" s="248"/>
      <c r="AY73" s="249"/>
      <c r="AZ73" s="233" t="s">
        <v>448</v>
      </c>
      <c r="BA73" s="234"/>
      <c r="BB73" s="235" t="s">
        <v>447</v>
      </c>
      <c r="BC73" s="236"/>
      <c r="BD73" s="27"/>
      <c r="BE73" s="114"/>
      <c r="BF73" s="80"/>
      <c r="BG73" s="114"/>
      <c r="BH73" s="115"/>
      <c r="BI73" s="80"/>
      <c r="BJ73" s="80"/>
      <c r="BK73" s="115"/>
      <c r="BL73" s="100"/>
      <c r="BO73" s="27"/>
      <c r="BP73" s="141"/>
      <c r="BQ73" s="27"/>
      <c r="BR73" s="27"/>
      <c r="BS73" s="237"/>
      <c r="BT73" s="7"/>
      <c r="BU73" s="8" t="s">
        <v>120</v>
      </c>
      <c r="BV73" s="7">
        <f>IF(CF67="","",CF67)</f>
      </c>
      <c r="BW73" s="9">
        <f t="shared" si="22"/>
      </c>
      <c r="BX73" s="15">
        <f>IF(CD67="","",CD67)</f>
      </c>
      <c r="BY73" s="252"/>
      <c r="BZ73" s="14">
        <f>IF(CF70="","",CF70)</f>
        <v>6</v>
      </c>
      <c r="CA73" s="2" t="str">
        <f t="shared" si="24"/>
        <v>-</v>
      </c>
      <c r="CB73" s="15">
        <f>IF(CD70="","",CD70)</f>
        <v>15</v>
      </c>
      <c r="CC73" s="252"/>
      <c r="CD73" s="253"/>
      <c r="CE73" s="254"/>
      <c r="CF73" s="254"/>
      <c r="CG73" s="255"/>
      <c r="CH73" s="39"/>
      <c r="CI73" s="2">
        <f t="shared" si="19"/>
      </c>
      <c r="CJ73" s="41"/>
      <c r="CK73" s="258"/>
      <c r="CL73" s="233" t="s">
        <v>538</v>
      </c>
      <c r="CM73" s="234"/>
      <c r="CN73" s="235" t="s">
        <v>537</v>
      </c>
      <c r="CO73" s="236"/>
      <c r="CP73" s="27"/>
      <c r="CQ73" s="114"/>
      <c r="CR73" s="80"/>
      <c r="CS73" s="114"/>
      <c r="CT73" s="115"/>
      <c r="CU73" s="80"/>
      <c r="CV73" s="80"/>
      <c r="CW73" s="115"/>
      <c r="CX73" s="27"/>
      <c r="CY73" s="27"/>
      <c r="DB73" s="102"/>
      <c r="DC73" s="122"/>
      <c r="DD73" s="27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27"/>
      <c r="DZ73" s="100"/>
      <c r="EA73" s="100"/>
      <c r="EB73" s="100"/>
      <c r="EC73" s="100"/>
      <c r="ED73" s="27"/>
      <c r="EE73" s="27"/>
    </row>
    <row r="74" spans="1:135" ht="9.75" customHeight="1" thickBot="1">
      <c r="A74" s="27"/>
      <c r="B74" s="237"/>
      <c r="C74" s="4" t="s">
        <v>520</v>
      </c>
      <c r="D74" s="10" t="s">
        <v>521</v>
      </c>
      <c r="E74" s="11">
        <f>IF(K71="","",K71)</f>
        <v>9</v>
      </c>
      <c r="F74" s="2" t="str">
        <f aca="true" t="shared" si="25" ref="F74:F79">IF(E74="","","-")</f>
        <v>-</v>
      </c>
      <c r="G74" s="5">
        <f>IF(I71="","",I71)</f>
        <v>15</v>
      </c>
      <c r="H74" s="238" t="str">
        <f>IF(L71="","",IF(L71="○","×",IF(L71="×","○")))</f>
        <v>×</v>
      </c>
      <c r="I74" s="241"/>
      <c r="J74" s="242"/>
      <c r="K74" s="242"/>
      <c r="L74" s="243"/>
      <c r="M74" s="38">
        <v>15</v>
      </c>
      <c r="N74" s="2" t="str">
        <f t="shared" si="23"/>
        <v>-</v>
      </c>
      <c r="O74" s="34">
        <v>13</v>
      </c>
      <c r="P74" s="256" t="str">
        <f>IF(M74&gt;O74,IF(M75&gt;O75,"○",IF(M76&gt;O76,"○","×")),IF(M75&gt;O75,IF(M76&gt;O76,"○","×"),"×"))</f>
        <v>○</v>
      </c>
      <c r="Q74" s="227" t="s">
        <v>447</v>
      </c>
      <c r="R74" s="228"/>
      <c r="S74" s="228"/>
      <c r="T74" s="229"/>
      <c r="U74" s="27"/>
      <c r="V74" s="116"/>
      <c r="W74" s="117"/>
      <c r="X74" s="116"/>
      <c r="Y74" s="118"/>
      <c r="Z74" s="117"/>
      <c r="AA74" s="117"/>
      <c r="AB74" s="118"/>
      <c r="AC74" s="103"/>
      <c r="AD74" s="59"/>
      <c r="AE74" s="59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100"/>
      <c r="BJ74" s="100"/>
      <c r="BK74" s="100"/>
      <c r="BL74" s="100"/>
      <c r="BO74" s="27"/>
      <c r="BP74" s="141"/>
      <c r="BQ74" s="27"/>
      <c r="BR74" s="27"/>
      <c r="BS74" s="237"/>
      <c r="BT74" s="23"/>
      <c r="BU74" s="10"/>
      <c r="BV74" s="12">
        <f>IF(CJ65="","",CJ65)</f>
      </c>
      <c r="BW74" s="2">
        <f t="shared" si="22"/>
      </c>
      <c r="BX74" s="5">
        <f>IF(CH65="","",CH65)</f>
      </c>
      <c r="BY74" s="238" t="str">
        <f>IF(CK65="","",IF(CK65="○","×",IF(CK65="×","○")))</f>
        <v>○</v>
      </c>
      <c r="BZ74" s="17">
        <f>IF(CJ68="","",CJ68)</f>
      </c>
      <c r="CA74" s="16">
        <f t="shared" si="24"/>
      </c>
      <c r="CB74" s="5">
        <f>IF(CH68="","",CH68)</f>
      </c>
      <c r="CC74" s="238" t="str">
        <f>IF(CK68="","",IF(CK68="○","×",IF(CK68="×","○")))</f>
        <v>○</v>
      </c>
      <c r="CD74" s="24">
        <f>IF(CJ71="","",CJ71)</f>
      </c>
      <c r="CE74" s="2">
        <f>IF(CD74="","","-")</f>
      </c>
      <c r="CF74" s="10">
        <f>IF(CH71="","",CH71)</f>
      </c>
      <c r="CG74" s="238" t="str">
        <f>IF(CK71="","",IF(CK71="○","×",IF(CK71="×","○")))</f>
        <v>○</v>
      </c>
      <c r="CH74" s="241"/>
      <c r="CI74" s="242"/>
      <c r="CJ74" s="242"/>
      <c r="CK74" s="290"/>
      <c r="CL74" s="293" t="s">
        <v>543</v>
      </c>
      <c r="CM74" s="294"/>
      <c r="CN74" s="294"/>
      <c r="CO74" s="295"/>
      <c r="CP74" s="27"/>
      <c r="CQ74" s="116"/>
      <c r="CR74" s="117"/>
      <c r="CS74" s="116"/>
      <c r="CT74" s="118"/>
      <c r="CU74" s="117"/>
      <c r="CV74" s="117"/>
      <c r="CW74" s="118"/>
      <c r="CX74" s="27"/>
      <c r="CY74" s="27"/>
      <c r="DB74" s="27"/>
      <c r="DC74" s="270" t="s">
        <v>628</v>
      </c>
      <c r="DD74" s="271"/>
      <c r="DE74" s="282" t="str">
        <f>DC76</f>
        <v>桧垣政志</v>
      </c>
      <c r="DF74" s="278"/>
      <c r="DG74" s="278"/>
      <c r="DH74" s="279"/>
      <c r="DI74" s="277" t="str">
        <f>DC79</f>
        <v>野口翔司</v>
      </c>
      <c r="DJ74" s="278"/>
      <c r="DK74" s="278"/>
      <c r="DL74" s="279"/>
      <c r="DM74" s="277" t="str">
        <f>DC82</f>
        <v>草田雄士</v>
      </c>
      <c r="DN74" s="278"/>
      <c r="DO74" s="278"/>
      <c r="DP74" s="279"/>
      <c r="DQ74" s="262" t="s">
        <v>0</v>
      </c>
      <c r="DR74" s="263"/>
      <c r="DS74" s="263"/>
      <c r="DT74" s="264"/>
      <c r="DU74" s="27"/>
      <c r="DV74" s="274" t="s">
        <v>357</v>
      </c>
      <c r="DW74" s="275"/>
      <c r="DX74" s="274" t="s">
        <v>384</v>
      </c>
      <c r="DY74" s="276"/>
      <c r="DZ74" s="275" t="s">
        <v>435</v>
      </c>
      <c r="EA74" s="275"/>
      <c r="EB74" s="276"/>
      <c r="EC74" s="100"/>
      <c r="ED74" s="27"/>
      <c r="EE74" s="27"/>
    </row>
    <row r="75" spans="1:135" ht="9.75" customHeight="1" thickBot="1">
      <c r="A75" s="27"/>
      <c r="B75" s="237"/>
      <c r="C75" s="4" t="s">
        <v>522</v>
      </c>
      <c r="D75" s="5" t="s">
        <v>521</v>
      </c>
      <c r="E75" s="12">
        <f>IF(K72="","",K72)</f>
        <v>14</v>
      </c>
      <c r="F75" s="2" t="str">
        <f>IF(E75="","","-")</f>
        <v>-</v>
      </c>
      <c r="G75" s="5">
        <f>IF(I72="","",I72)</f>
        <v>16</v>
      </c>
      <c r="H75" s="239"/>
      <c r="I75" s="244"/>
      <c r="J75" s="245"/>
      <c r="K75" s="245"/>
      <c r="L75" s="246"/>
      <c r="M75" s="38">
        <v>15</v>
      </c>
      <c r="N75" s="2" t="str">
        <f t="shared" si="23"/>
        <v>-</v>
      </c>
      <c r="O75" s="34">
        <v>10</v>
      </c>
      <c r="P75" s="257"/>
      <c r="Q75" s="230"/>
      <c r="R75" s="231"/>
      <c r="S75" s="231"/>
      <c r="T75" s="232"/>
      <c r="U75" s="27"/>
      <c r="V75" s="114">
        <f>COUNTIF(E74:P76,"○")</f>
        <v>1</v>
      </c>
      <c r="W75" s="80">
        <f>COUNTIF(E74:P76,"×")</f>
        <v>1</v>
      </c>
      <c r="X75" s="114">
        <f>IF((K71-I71)&gt;0,1,0)+IF((K72-I72)&gt;0,1,0)+IF((K73-I73)&gt;0,1,0)+IF((I74-K74)&gt;0,1,0)+IF((I75-K75)&gt;0,1,0)+IF((I76-K76)&gt;0,1,0)+IF((M74-O74)&gt;0,1,0)+IF((M75-O75)&gt;0,1,0)+IF((M76-O76)&gt;0,1,0)</f>
        <v>2</v>
      </c>
      <c r="Y75" s="115">
        <f>IF((K71-I71)&lt;0,1,0)+IF((K72-I72)&lt;0,1,0)+IF((K73-I73)&lt;0,1,0)+IF((I74-K74)&lt;0,1,0)+IF((I75-K75)&lt;0,1,0)+IF((I76-K76)&lt;0,1,0)+IF((M74-O74)&lt;0,1,0)+IF((M75-O75)&lt;0,1,0)+IF((M76-O76)&lt;0,1,0)</f>
        <v>2</v>
      </c>
      <c r="Z75" s="80">
        <f>SUM(E74:E76,I74:I76,M74:M76)</f>
        <v>53</v>
      </c>
      <c r="AA75" s="80">
        <f>SUM(G74:G76,K74:K76,O74:O76)</f>
        <v>54</v>
      </c>
      <c r="AB75" s="115">
        <f>Z75-AA75</f>
        <v>-1</v>
      </c>
      <c r="AC75" s="103"/>
      <c r="AD75" s="59"/>
      <c r="AE75" s="59"/>
      <c r="AK75" s="27"/>
      <c r="AL75" s="270" t="s">
        <v>381</v>
      </c>
      <c r="AM75" s="271"/>
      <c r="AN75" s="282" t="str">
        <f>AL77</f>
        <v>西岡宏記</v>
      </c>
      <c r="AO75" s="278"/>
      <c r="AP75" s="278"/>
      <c r="AQ75" s="279"/>
      <c r="AR75" s="277" t="str">
        <f>AL80</f>
        <v>中江貴文</v>
      </c>
      <c r="AS75" s="278"/>
      <c r="AT75" s="278"/>
      <c r="AU75" s="279"/>
      <c r="AV75" s="277" t="str">
        <f>AL83</f>
        <v>尾田征司</v>
      </c>
      <c r="AW75" s="278"/>
      <c r="AX75" s="278"/>
      <c r="AY75" s="279"/>
      <c r="AZ75" s="262" t="s">
        <v>0</v>
      </c>
      <c r="BA75" s="263"/>
      <c r="BB75" s="263"/>
      <c r="BC75" s="264"/>
      <c r="BD75" s="27"/>
      <c r="BE75" s="274" t="s">
        <v>357</v>
      </c>
      <c r="BF75" s="275"/>
      <c r="BG75" s="274" t="s">
        <v>384</v>
      </c>
      <c r="BH75" s="276"/>
      <c r="BI75" s="275" t="s">
        <v>343</v>
      </c>
      <c r="BJ75" s="275"/>
      <c r="BK75" s="276"/>
      <c r="BL75" s="100"/>
      <c r="BO75" s="27"/>
      <c r="BP75" s="141"/>
      <c r="BQ75" s="27"/>
      <c r="BR75" s="27"/>
      <c r="BS75" s="237"/>
      <c r="BT75" s="12"/>
      <c r="BU75" s="5"/>
      <c r="BV75" s="12">
        <f>IF(CJ66="","",CJ66)</f>
      </c>
      <c r="BW75" s="2">
        <f t="shared" si="22"/>
      </c>
      <c r="BX75" s="5">
        <f>IF(CH66="","",CH66)</f>
      </c>
      <c r="BY75" s="239" t="str">
        <f>IF(CA72="","",CA72)</f>
        <v>-</v>
      </c>
      <c r="BZ75" s="17">
        <f>IF(CJ69="","",CJ69)</f>
      </c>
      <c r="CA75" s="2">
        <f t="shared" si="24"/>
      </c>
      <c r="CB75" s="5">
        <f>IF(CH69="","",CH69)</f>
      </c>
      <c r="CC75" s="239">
        <f>IF(CE72="","",CE72)</f>
      </c>
      <c r="CD75" s="22">
        <f>IF(CJ72="","",CJ72)</f>
      </c>
      <c r="CE75" s="2">
        <f>IF(CD75="","","-")</f>
      </c>
      <c r="CF75" s="5">
        <f>IF(CH72="","",CH72)</f>
      </c>
      <c r="CG75" s="239">
        <f>IF(CI72="","",CI72)</f>
      </c>
      <c r="CH75" s="244"/>
      <c r="CI75" s="245"/>
      <c r="CJ75" s="245"/>
      <c r="CK75" s="291"/>
      <c r="CL75" s="296"/>
      <c r="CM75" s="297"/>
      <c r="CN75" s="297"/>
      <c r="CO75" s="298"/>
      <c r="CP75" s="27"/>
      <c r="CQ75" s="114">
        <f>COUNTIF(BV74:CK76,"○")</f>
        <v>3</v>
      </c>
      <c r="CR75" s="80">
        <f>COUNTIF(BV74:CK76,"×")</f>
        <v>0</v>
      </c>
      <c r="CS75" s="114">
        <f>IF((CJ68-CH68)&gt;0,1,0)+IF((CJ69-CH69)&gt;0,1,0)+IF((CJ70-CH70)&gt;0,1,0)+IF((CJ71-CH71)&gt;0,1,0)+IF((CJ72-CH72)&gt;0,1,0)+IF((CJ73-CH73)&gt;0,1,0)+IF((CJ65-CH65)&gt;0,1,0)+IF((CJ66-CH66)&gt;0,1,0)+IF((CJ67-CH67)&gt;0,1,0)</f>
        <v>0</v>
      </c>
      <c r="CT75" s="115">
        <f>IF((CJ68-CH68)&lt;0,1,0)+IF((CJ69-CH69)&lt;0,1,0)+IF((CJ70-CH70)&lt;0,1,0)+IF((CJ71-CH71)&lt;0,1,0)+IF((CJ72-CH72)&lt;0,1,0)+IF((CJ73-CH73)&lt;0,1,0)+IF((CH74-CJ74)&lt;0,1,0)+IF((CH75-CJ75)&lt;0,1,0)+IF((CH76-CJ76)&lt;0,1,0)</f>
        <v>0</v>
      </c>
      <c r="CU75" s="80">
        <f>SUM(BV74:BV76,BZ74:BZ76,CD74:CD76,CH74:CH76)</f>
        <v>0</v>
      </c>
      <c r="CV75" s="80">
        <f>SUM(BX74:BX76,CB74:CB76,CF74:CF76,CJ74:CJ76)</f>
        <v>0</v>
      </c>
      <c r="CW75" s="115">
        <f>CU75-CV75</f>
        <v>0</v>
      </c>
      <c r="CX75" s="27"/>
      <c r="CY75" s="27"/>
      <c r="DB75" s="27"/>
      <c r="DC75" s="272"/>
      <c r="DD75" s="273"/>
      <c r="DE75" s="289" t="str">
        <f>DC77</f>
        <v>村越いずみ</v>
      </c>
      <c r="DF75" s="251"/>
      <c r="DG75" s="251"/>
      <c r="DH75" s="240"/>
      <c r="DI75" s="250" t="str">
        <f>DC80</f>
        <v>福岡佳香</v>
      </c>
      <c r="DJ75" s="251"/>
      <c r="DK75" s="251"/>
      <c r="DL75" s="240"/>
      <c r="DM75" s="250" t="str">
        <f>DC83</f>
        <v>小西梓</v>
      </c>
      <c r="DN75" s="251"/>
      <c r="DO75" s="251"/>
      <c r="DP75" s="240"/>
      <c r="DQ75" s="259" t="s">
        <v>1</v>
      </c>
      <c r="DR75" s="260"/>
      <c r="DS75" s="260"/>
      <c r="DT75" s="261"/>
      <c r="DU75" s="27"/>
      <c r="DV75" s="111" t="s">
        <v>344</v>
      </c>
      <c r="DW75" s="112" t="s">
        <v>345</v>
      </c>
      <c r="DX75" s="111" t="s">
        <v>346</v>
      </c>
      <c r="DY75" s="113" t="s">
        <v>386</v>
      </c>
      <c r="DZ75" s="112" t="s">
        <v>347</v>
      </c>
      <c r="EA75" s="112" t="s">
        <v>386</v>
      </c>
      <c r="EB75" s="113" t="s">
        <v>348</v>
      </c>
      <c r="EC75" s="100"/>
      <c r="ED75" s="27"/>
      <c r="EE75" s="27"/>
    </row>
    <row r="76" spans="1:135" ht="9.75" customHeight="1" thickBot="1">
      <c r="A76" s="27"/>
      <c r="B76" s="237"/>
      <c r="C76" s="7"/>
      <c r="D76" s="13" t="s">
        <v>103</v>
      </c>
      <c r="E76" s="7">
        <f>IF(K73="","",K73)</f>
      </c>
      <c r="F76" s="2">
        <f t="shared" si="25"/>
      </c>
      <c r="G76" s="13">
        <f>IF(I73="","",I73)</f>
      </c>
      <c r="H76" s="252"/>
      <c r="I76" s="253"/>
      <c r="J76" s="254"/>
      <c r="K76" s="254"/>
      <c r="L76" s="255"/>
      <c r="M76" s="39"/>
      <c r="N76" s="2">
        <f t="shared" si="23"/>
      </c>
      <c r="O76" s="41"/>
      <c r="P76" s="258"/>
      <c r="Q76" s="233" t="s">
        <v>536</v>
      </c>
      <c r="R76" s="234"/>
      <c r="S76" s="235" t="s">
        <v>536</v>
      </c>
      <c r="T76" s="236"/>
      <c r="U76" s="27"/>
      <c r="V76" s="119"/>
      <c r="W76" s="120"/>
      <c r="X76" s="119"/>
      <c r="Y76" s="121"/>
      <c r="Z76" s="120"/>
      <c r="AA76" s="120"/>
      <c r="AB76" s="121"/>
      <c r="AC76" s="103"/>
      <c r="AD76" s="59"/>
      <c r="AE76" s="59"/>
      <c r="AK76" s="27"/>
      <c r="AL76" s="272"/>
      <c r="AM76" s="273"/>
      <c r="AN76" s="289" t="str">
        <f>AL78</f>
        <v>関本絵美</v>
      </c>
      <c r="AO76" s="251"/>
      <c r="AP76" s="251"/>
      <c r="AQ76" s="240"/>
      <c r="AR76" s="250" t="str">
        <f>AL81</f>
        <v>川崎まゆみ</v>
      </c>
      <c r="AS76" s="251"/>
      <c r="AT76" s="251"/>
      <c r="AU76" s="240"/>
      <c r="AV76" s="250" t="str">
        <f>AL84</f>
        <v>塩出亜紀</v>
      </c>
      <c r="AW76" s="251"/>
      <c r="AX76" s="251"/>
      <c r="AY76" s="240"/>
      <c r="AZ76" s="259" t="s">
        <v>1</v>
      </c>
      <c r="BA76" s="260"/>
      <c r="BB76" s="260"/>
      <c r="BC76" s="261"/>
      <c r="BD76" s="27"/>
      <c r="BE76" s="111" t="s">
        <v>344</v>
      </c>
      <c r="BF76" s="112" t="s">
        <v>345</v>
      </c>
      <c r="BG76" s="111" t="s">
        <v>346</v>
      </c>
      <c r="BH76" s="113" t="s">
        <v>386</v>
      </c>
      <c r="BI76" s="112" t="s">
        <v>347</v>
      </c>
      <c r="BJ76" s="112" t="s">
        <v>386</v>
      </c>
      <c r="BK76" s="113" t="s">
        <v>348</v>
      </c>
      <c r="BL76" s="100"/>
      <c r="BO76" s="27"/>
      <c r="BP76" s="141"/>
      <c r="BQ76" s="27"/>
      <c r="BR76" s="27"/>
      <c r="BS76" s="237"/>
      <c r="BT76" s="18"/>
      <c r="BU76" s="3"/>
      <c r="BV76" s="18">
        <f>IF(CJ67="","",CJ67)</f>
      </c>
      <c r="BW76" s="19">
        <f t="shared" si="22"/>
      </c>
      <c r="BX76" s="20">
        <f>IF(CH67="","",CH67)</f>
      </c>
      <c r="BY76" s="240" t="str">
        <f>IF(CA73="","",CA73)</f>
        <v>-</v>
      </c>
      <c r="BZ76" s="21">
        <f>IF(CJ70="","",CJ70)</f>
      </c>
      <c r="CA76" s="19">
        <f t="shared" si="24"/>
      </c>
      <c r="CB76" s="20">
        <f>IF(CH70="","",CH70)</f>
      </c>
      <c r="CC76" s="240">
        <f>IF(CE73="","",CE73)</f>
      </c>
      <c r="CD76" s="21">
        <f>IF(CJ73="","",CJ73)</f>
      </c>
      <c r="CE76" s="19">
        <f>IF(CD76="","","-")</f>
      </c>
      <c r="CF76" s="20">
        <f>IF(CH73="","",CH73)</f>
      </c>
      <c r="CG76" s="240">
        <f>IF(CI73="","",CI73)</f>
      </c>
      <c r="CH76" s="247"/>
      <c r="CI76" s="248"/>
      <c r="CJ76" s="248"/>
      <c r="CK76" s="292"/>
      <c r="CL76" s="299" t="s">
        <v>544</v>
      </c>
      <c r="CM76" s="300"/>
      <c r="CN76" s="301" t="s">
        <v>544</v>
      </c>
      <c r="CO76" s="302"/>
      <c r="CP76" s="27"/>
      <c r="CQ76" s="119"/>
      <c r="CR76" s="120"/>
      <c r="CS76" s="119"/>
      <c r="CT76" s="121"/>
      <c r="CU76" s="120"/>
      <c r="CV76" s="120"/>
      <c r="CW76" s="121"/>
      <c r="CX76" s="27"/>
      <c r="CY76" s="27"/>
      <c r="DB76" s="237"/>
      <c r="DC76" s="4" t="s">
        <v>586</v>
      </c>
      <c r="DD76" s="5" t="s">
        <v>587</v>
      </c>
      <c r="DE76" s="265"/>
      <c r="DF76" s="266"/>
      <c r="DG76" s="266"/>
      <c r="DH76" s="267"/>
      <c r="DI76" s="32">
        <v>15</v>
      </c>
      <c r="DJ76" s="2" t="str">
        <f>IF(DI76="","","-")</f>
        <v>-</v>
      </c>
      <c r="DK76" s="34">
        <v>10</v>
      </c>
      <c r="DL76" s="256" t="str">
        <f>IF(DI76&gt;DK76,IF(DI77&gt;DK77,"○",IF(DI78&gt;DK78,"○","×")),IF(DI77&gt;DK77,IF(DI78&gt;DK78,"○","×"),"×"))</f>
        <v>○</v>
      </c>
      <c r="DM76" s="32">
        <v>15</v>
      </c>
      <c r="DN76" s="6" t="str">
        <f aca="true" t="shared" si="26" ref="DN76:DN81">IF(DM76="","","-")</f>
        <v>-</v>
      </c>
      <c r="DO76" s="40">
        <v>12</v>
      </c>
      <c r="DP76" s="256" t="str">
        <f>IF(DM76&gt;DO76,IF(DM77&gt;DO77,"○",IF(DM78&gt;DO78,"○","×")),IF(DM77&gt;DO77,IF(DM78&gt;DO78,"○","×"),"×"))</f>
        <v>○</v>
      </c>
      <c r="DQ76" s="227" t="s">
        <v>536</v>
      </c>
      <c r="DR76" s="228"/>
      <c r="DS76" s="228"/>
      <c r="DT76" s="229"/>
      <c r="DU76" s="27"/>
      <c r="DV76" s="114"/>
      <c r="DW76" s="80"/>
      <c r="DX76" s="114"/>
      <c r="DY76" s="115"/>
      <c r="DZ76" s="80"/>
      <c r="EA76" s="80"/>
      <c r="EB76" s="115"/>
      <c r="EC76" s="100"/>
      <c r="ED76" s="27"/>
      <c r="EE76" s="27"/>
    </row>
    <row r="77" spans="1:135" ht="9.75" customHeight="1" thickBot="1">
      <c r="A77" s="27"/>
      <c r="B77" s="237"/>
      <c r="C77" s="12" t="s">
        <v>104</v>
      </c>
      <c r="D77" s="5" t="s">
        <v>510</v>
      </c>
      <c r="E77" s="12">
        <f>IF(O71="","",O71)</f>
        <v>13</v>
      </c>
      <c r="F77" s="16" t="str">
        <f t="shared" si="25"/>
        <v>-</v>
      </c>
      <c r="G77" s="5">
        <f>IF(M71="","",M71)</f>
        <v>15</v>
      </c>
      <c r="H77" s="238" t="str">
        <f>IF(P71="","",IF(P71="○","×",IF(P71="×","○")))</f>
        <v>×</v>
      </c>
      <c r="I77" s="17">
        <f>IF(O74="","",O74)</f>
        <v>13</v>
      </c>
      <c r="J77" s="2" t="str">
        <f>IF(I77="","","-")</f>
        <v>-</v>
      </c>
      <c r="K77" s="5">
        <f>IF(M74="","",M74)</f>
        <v>15</v>
      </c>
      <c r="L77" s="238" t="str">
        <f>IF(P74="","",IF(P74="○","×",IF(P74="×","○")))</f>
        <v>×</v>
      </c>
      <c r="M77" s="241"/>
      <c r="N77" s="242"/>
      <c r="O77" s="242"/>
      <c r="P77" s="243"/>
      <c r="Q77" s="227" t="s">
        <v>449</v>
      </c>
      <c r="R77" s="228"/>
      <c r="S77" s="228"/>
      <c r="T77" s="229"/>
      <c r="U77" s="27"/>
      <c r="V77" s="114"/>
      <c r="W77" s="80"/>
      <c r="X77" s="114"/>
      <c r="Y77" s="115"/>
      <c r="Z77" s="80"/>
      <c r="AA77" s="80"/>
      <c r="AB77" s="115"/>
      <c r="AC77" s="103"/>
      <c r="AD77" s="59"/>
      <c r="AE77" s="59"/>
      <c r="AK77" s="237"/>
      <c r="AL77" s="4" t="s">
        <v>28</v>
      </c>
      <c r="AM77" s="5" t="s">
        <v>497</v>
      </c>
      <c r="AN77" s="265"/>
      <c r="AO77" s="266"/>
      <c r="AP77" s="266"/>
      <c r="AQ77" s="267"/>
      <c r="AR77" s="32">
        <v>15</v>
      </c>
      <c r="AS77" s="2" t="str">
        <f>IF(AR77="","","-")</f>
        <v>-</v>
      </c>
      <c r="AT77" s="34">
        <v>12</v>
      </c>
      <c r="AU77" s="256" t="str">
        <f>IF(AR77&gt;AT77,IF(AR78&gt;AT78,"○",IF(AR79&gt;AT79,"○","×")),IF(AR78&gt;AT78,IF(AR79&gt;AT79,"○","×"),"×"))</f>
        <v>○</v>
      </c>
      <c r="AV77" s="32">
        <v>15</v>
      </c>
      <c r="AW77" s="6" t="str">
        <f aca="true" t="shared" si="27" ref="AW77:AW82">IF(AV77="","","-")</f>
        <v>-</v>
      </c>
      <c r="AX77" s="40">
        <v>12</v>
      </c>
      <c r="AY77" s="256" t="str">
        <f>IF(AV77&gt;AX77,IF(AV78&gt;AX78,"○",IF(AV79&gt;AX79,"○","×")),IF(AV78&gt;AX78,IF(AV79&gt;AX79,"○","×"),"×"))</f>
        <v>○</v>
      </c>
      <c r="AZ77" s="227" t="s">
        <v>446</v>
      </c>
      <c r="BA77" s="228"/>
      <c r="BB77" s="228"/>
      <c r="BC77" s="229"/>
      <c r="BD77" s="27"/>
      <c r="BE77" s="114"/>
      <c r="BF77" s="80"/>
      <c r="BG77" s="114"/>
      <c r="BH77" s="115"/>
      <c r="BI77" s="80"/>
      <c r="BJ77" s="80"/>
      <c r="BK77" s="115"/>
      <c r="BL77" s="100"/>
      <c r="BO77" s="27"/>
      <c r="BP77" s="141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100"/>
      <c r="CR77" s="100"/>
      <c r="CS77" s="100"/>
      <c r="CT77" s="100"/>
      <c r="CU77" s="27"/>
      <c r="CV77" s="27"/>
      <c r="CW77" s="27"/>
      <c r="CX77" s="27"/>
      <c r="CY77" s="27"/>
      <c r="DB77" s="237"/>
      <c r="DC77" s="4" t="s">
        <v>588</v>
      </c>
      <c r="DD77" s="5" t="s">
        <v>589</v>
      </c>
      <c r="DE77" s="268"/>
      <c r="DF77" s="245"/>
      <c r="DG77" s="245"/>
      <c r="DH77" s="246"/>
      <c r="DI77" s="32">
        <v>13</v>
      </c>
      <c r="DJ77" s="2" t="str">
        <f>IF(DI77="","","-")</f>
        <v>-</v>
      </c>
      <c r="DK77" s="35">
        <v>15</v>
      </c>
      <c r="DL77" s="257"/>
      <c r="DM77" s="32">
        <v>15</v>
      </c>
      <c r="DN77" s="2" t="str">
        <f t="shared" si="26"/>
        <v>-</v>
      </c>
      <c r="DO77" s="34">
        <v>7</v>
      </c>
      <c r="DP77" s="257"/>
      <c r="DQ77" s="230"/>
      <c r="DR77" s="231"/>
      <c r="DS77" s="231"/>
      <c r="DT77" s="232"/>
      <c r="DU77" s="27"/>
      <c r="DV77" s="114">
        <f>COUNTIF(DE76:DP78,"○")</f>
        <v>2</v>
      </c>
      <c r="DW77" s="80">
        <f>COUNTIF(DE76:DP78,"×")</f>
        <v>0</v>
      </c>
      <c r="DX77" s="114">
        <f>IF((DE76-DG76)&gt;0,1,0)+IF((DE77-DG77)&gt;0,1,0)+IF((DE78-DG78)&gt;0,1,0)+IF((DI76-DK76)&gt;0,1,0)+IF((DI77-DK77)&gt;0,1,0)+IF((DI78-DK78)&gt;0,1,0)+IF((DM76-DO76)&gt;0,1,0)+IF((DM77-DO77)&gt;0,1,0)+IF((DM78-DO78)&gt;0,1,0)</f>
        <v>4</v>
      </c>
      <c r="DY77" s="115">
        <f>IF((DE76-DG76)&lt;0,1,0)+IF((DE77-DG77)&lt;0,1,0)+IF((DE78-DG78)&lt;0,1,0)+IF((DI76-DK76)&lt;0,1,0)+IF((DI77-DK77)&lt;0,1,0)+IF((DI78-DK78)&lt;0,1,0)+IF((DM76-DO76)&lt;0,1,0)+IF((DM77-DO77)&lt;0,1,0)+IF((DM78-DO78)&lt;0,1,0)</f>
        <v>1</v>
      </c>
      <c r="DZ77" s="80">
        <f>SUM(DE76:DE78,DI76:DI78,DM76:DM78)</f>
        <v>73</v>
      </c>
      <c r="EA77" s="80">
        <f>SUM(DG76:DG78,DK76:DK78,DO76:DO78)</f>
        <v>49</v>
      </c>
      <c r="EB77" s="115">
        <f>DZ77-EA77</f>
        <v>24</v>
      </c>
      <c r="EC77" s="100"/>
      <c r="ED77" s="27"/>
      <c r="EE77" s="27"/>
    </row>
    <row r="78" spans="1:136" ht="9.75" customHeight="1" thickBot="1">
      <c r="A78" s="27"/>
      <c r="B78" s="237"/>
      <c r="C78" s="12" t="s">
        <v>105</v>
      </c>
      <c r="D78" s="5" t="s">
        <v>510</v>
      </c>
      <c r="E78" s="12">
        <f>IF(O72="","",O72)</f>
        <v>11</v>
      </c>
      <c r="F78" s="2" t="str">
        <f t="shared" si="25"/>
        <v>-</v>
      </c>
      <c r="G78" s="5">
        <f>IF(M72="","",M72)</f>
        <v>15</v>
      </c>
      <c r="H78" s="239"/>
      <c r="I78" s="17">
        <f>IF(O75="","",O75)</f>
        <v>10</v>
      </c>
      <c r="J78" s="2" t="str">
        <f>IF(I78="","","-")</f>
        <v>-</v>
      </c>
      <c r="K78" s="5">
        <f>IF(M75="","",M75)</f>
        <v>15</v>
      </c>
      <c r="L78" s="239"/>
      <c r="M78" s="244"/>
      <c r="N78" s="245"/>
      <c r="O78" s="245"/>
      <c r="P78" s="246"/>
      <c r="Q78" s="230"/>
      <c r="R78" s="231"/>
      <c r="S78" s="231"/>
      <c r="T78" s="232"/>
      <c r="U78" s="27"/>
      <c r="V78" s="114">
        <f>COUNTIF(E77:P79,"○")</f>
        <v>0</v>
      </c>
      <c r="W78" s="80">
        <f>COUNTIF(E77:P79,"×")</f>
        <v>2</v>
      </c>
      <c r="X78" s="114">
        <f>IF((O71-M71)&gt;0,1,0)+IF((O72-M72)&gt;0,1,0)+IF((O73-M73)&gt;0,1,0)+IF((O74-M74)&gt;0,1,0)+IF((O75-M75)&gt;0,1,0)+IF((O76-M76)&gt;0,1,0)+IF((M77-O77)&gt;0,1,0)+IF((M78-O78)&gt;0,1,0)+IF((M79-O79)&gt;0,1,0)</f>
        <v>0</v>
      </c>
      <c r="Y78" s="115">
        <f>IF((O71-M71)&lt;0,1,0)+IF((O72-M72)&lt;0,1,0)+IF((O73-M73)&lt;0,1,0)+IF((O74-M74)&lt;0,1,0)+IF((O75-M75)&lt;0,1,0)+IF((O76-M76)&lt;0,1,0)+IF((M77-O77)&lt;0,1,0)+IF((M78-O78)&lt;0,1,0)+IF((M79-O79)&lt;0,1,0)</f>
        <v>4</v>
      </c>
      <c r="Z78" s="80">
        <f>SUM(E77:E79,I77:I79,M77:M79)</f>
        <v>47</v>
      </c>
      <c r="AA78" s="80">
        <f>SUM(G77:G79,K77:K79,O77:O79)</f>
        <v>60</v>
      </c>
      <c r="AB78" s="115">
        <f>Z78-AA78</f>
        <v>-13</v>
      </c>
      <c r="AC78" s="103"/>
      <c r="AD78" s="59"/>
      <c r="AE78" s="59"/>
      <c r="AK78" s="237"/>
      <c r="AL78" s="4" t="s">
        <v>660</v>
      </c>
      <c r="AM78" s="5" t="s">
        <v>497</v>
      </c>
      <c r="AN78" s="268"/>
      <c r="AO78" s="245"/>
      <c r="AP78" s="245"/>
      <c r="AQ78" s="246"/>
      <c r="AR78" s="32">
        <v>15</v>
      </c>
      <c r="AS78" s="2" t="str">
        <f>IF(AR78="","","-")</f>
        <v>-</v>
      </c>
      <c r="AT78" s="35">
        <v>6</v>
      </c>
      <c r="AU78" s="257"/>
      <c r="AV78" s="32">
        <v>6</v>
      </c>
      <c r="AW78" s="2" t="str">
        <f t="shared" si="27"/>
        <v>-</v>
      </c>
      <c r="AX78" s="34">
        <v>15</v>
      </c>
      <c r="AY78" s="257"/>
      <c r="AZ78" s="230"/>
      <c r="BA78" s="231"/>
      <c r="BB78" s="231"/>
      <c r="BC78" s="232"/>
      <c r="BD78" s="27"/>
      <c r="BE78" s="114">
        <f>COUNTIF(AN77:AY79,"○")</f>
        <v>2</v>
      </c>
      <c r="BF78" s="80">
        <f>COUNTIF(AN77:AY79,"×")</f>
        <v>0</v>
      </c>
      <c r="BG78" s="114">
        <f>IF((AN77-AP77)&gt;0,1,0)+IF((AN78-AP78)&gt;0,1,0)+IF((AN79-AP79)&gt;0,1,0)+IF((AR77-AT77)&gt;0,1,0)+IF((AR78-AT78)&gt;0,1,0)+IF((AR79-AT79)&gt;0,1,0)+IF((AV77-AX77)&gt;0,1,0)+IF((AV78-AX78)&gt;0,1,0)+IF((AV79-AX79)&gt;0,1,0)</f>
        <v>4</v>
      </c>
      <c r="BH78" s="115">
        <f>IF((AN77-AP77)&lt;0,1,0)+IF((AN78-AP78)&lt;0,1,0)+IF((AN79-AP79)&lt;0,1,0)+IF((AR77-AT77)&lt;0,1,0)+IF((AR78-AT78)&lt;0,1,0)+IF((AR79-AT79)&lt;0,1,0)+IF((AV77-AX77)&lt;0,1,0)+IF((AV78-AX78)&lt;0,1,0)+IF((AV79-AX79)&lt;0,1,0)</f>
        <v>1</v>
      </c>
      <c r="BI78" s="80">
        <f>SUM(AN77:AN79,AR77:AR79,AV77:AV79)</f>
        <v>66</v>
      </c>
      <c r="BJ78" s="80">
        <f>SUM(AP77:AP79,AT77:AT79,AX77:AX79)</f>
        <v>54</v>
      </c>
      <c r="BK78" s="115">
        <f>BI78-BJ78</f>
        <v>12</v>
      </c>
      <c r="BL78" s="100"/>
      <c r="BO78" s="27"/>
      <c r="BP78" s="141"/>
      <c r="BQ78" s="27"/>
      <c r="BR78" s="27"/>
      <c r="BS78" s="27"/>
      <c r="BT78" s="270" t="s">
        <v>359</v>
      </c>
      <c r="BU78" s="271"/>
      <c r="BV78" s="282" t="str">
        <f>BT80</f>
        <v>大西利治</v>
      </c>
      <c r="BW78" s="278"/>
      <c r="BX78" s="278"/>
      <c r="BY78" s="279"/>
      <c r="BZ78" s="277" t="str">
        <f>BT83</f>
        <v>大久保宏茂</v>
      </c>
      <c r="CA78" s="278"/>
      <c r="CB78" s="278"/>
      <c r="CC78" s="279"/>
      <c r="CD78" s="277" t="str">
        <f>BT86</f>
        <v>好井邦嘉</v>
      </c>
      <c r="CE78" s="278"/>
      <c r="CF78" s="278"/>
      <c r="CG78" s="279"/>
      <c r="CH78" s="262" t="s">
        <v>0</v>
      </c>
      <c r="CI78" s="263"/>
      <c r="CJ78" s="263"/>
      <c r="CK78" s="264"/>
      <c r="CL78" s="27"/>
      <c r="CM78" s="274" t="s">
        <v>360</v>
      </c>
      <c r="CN78" s="275"/>
      <c r="CO78" s="274" t="s">
        <v>384</v>
      </c>
      <c r="CP78" s="276"/>
      <c r="CQ78" s="275" t="s">
        <v>343</v>
      </c>
      <c r="CR78" s="275"/>
      <c r="CS78" s="276"/>
      <c r="CT78" s="100"/>
      <c r="CU78" s="27"/>
      <c r="CV78" s="27"/>
      <c r="CW78" s="27"/>
      <c r="CX78" s="27"/>
      <c r="CY78" s="27"/>
      <c r="DB78" s="237"/>
      <c r="DC78" s="7"/>
      <c r="DD78" s="8" t="s">
        <v>269</v>
      </c>
      <c r="DE78" s="269"/>
      <c r="DF78" s="254"/>
      <c r="DG78" s="254"/>
      <c r="DH78" s="255"/>
      <c r="DI78" s="33">
        <v>15</v>
      </c>
      <c r="DJ78" s="2" t="str">
        <f>IF(DI78="","","-")</f>
        <v>-</v>
      </c>
      <c r="DK78" s="36">
        <v>5</v>
      </c>
      <c r="DL78" s="258"/>
      <c r="DM78" s="37"/>
      <c r="DN78" s="9">
        <f t="shared" si="26"/>
      </c>
      <c r="DO78" s="36"/>
      <c r="DP78" s="258"/>
      <c r="DQ78" s="233" t="s">
        <v>447</v>
      </c>
      <c r="DR78" s="234"/>
      <c r="DS78" s="235" t="s">
        <v>448</v>
      </c>
      <c r="DT78" s="236"/>
      <c r="DU78" s="27"/>
      <c r="DV78" s="114"/>
      <c r="DW78" s="80"/>
      <c r="DX78" s="114"/>
      <c r="DY78" s="115"/>
      <c r="DZ78" s="80"/>
      <c r="EA78" s="80"/>
      <c r="EB78" s="115"/>
      <c r="EC78" s="100"/>
      <c r="ED78" s="27"/>
      <c r="EE78" s="27"/>
      <c r="EF78" s="100"/>
    </row>
    <row r="79" spans="1:135" ht="9.75" customHeight="1" thickBot="1">
      <c r="A79" s="27"/>
      <c r="B79" s="237"/>
      <c r="C79" s="18"/>
      <c r="D79" s="3" t="s">
        <v>106</v>
      </c>
      <c r="E79" s="18">
        <f>IF(O73="","",O73)</f>
      </c>
      <c r="F79" s="19">
        <f t="shared" si="25"/>
      </c>
      <c r="G79" s="20">
        <f>IF(M73="","",M73)</f>
      </c>
      <c r="H79" s="240"/>
      <c r="I79" s="21">
        <f>IF(O76="","",O76)</f>
      </c>
      <c r="J79" s="19">
        <f>IF(I79="","","-")</f>
      </c>
      <c r="K79" s="20">
        <f>IF(M76="","",M76)</f>
      </c>
      <c r="L79" s="240"/>
      <c r="M79" s="247"/>
      <c r="N79" s="248"/>
      <c r="O79" s="248"/>
      <c r="P79" s="249"/>
      <c r="Q79" s="233" t="s">
        <v>538</v>
      </c>
      <c r="R79" s="234"/>
      <c r="S79" s="235" t="s">
        <v>537</v>
      </c>
      <c r="T79" s="236"/>
      <c r="U79" s="27"/>
      <c r="V79" s="114"/>
      <c r="W79" s="80"/>
      <c r="X79" s="114"/>
      <c r="Y79" s="115"/>
      <c r="Z79" s="80"/>
      <c r="AA79" s="80"/>
      <c r="AB79" s="115"/>
      <c r="AC79" s="103"/>
      <c r="AD79" s="59"/>
      <c r="AE79" s="59"/>
      <c r="AK79" s="237"/>
      <c r="AL79" s="7"/>
      <c r="AM79" s="8" t="s">
        <v>45</v>
      </c>
      <c r="AN79" s="269"/>
      <c r="AO79" s="254"/>
      <c r="AP79" s="254"/>
      <c r="AQ79" s="255"/>
      <c r="AR79" s="33"/>
      <c r="AS79" s="2">
        <f>IF(AR79="","","-")</f>
      </c>
      <c r="AT79" s="36"/>
      <c r="AU79" s="258"/>
      <c r="AV79" s="37">
        <v>15</v>
      </c>
      <c r="AW79" s="9" t="str">
        <f t="shared" si="27"/>
        <v>-</v>
      </c>
      <c r="AX79" s="36">
        <v>9</v>
      </c>
      <c r="AY79" s="258"/>
      <c r="AZ79" s="233" t="s">
        <v>537</v>
      </c>
      <c r="BA79" s="234"/>
      <c r="BB79" s="235" t="s">
        <v>538</v>
      </c>
      <c r="BC79" s="236"/>
      <c r="BD79" s="27"/>
      <c r="BE79" s="114"/>
      <c r="BF79" s="80"/>
      <c r="BG79" s="114"/>
      <c r="BH79" s="115"/>
      <c r="BI79" s="80"/>
      <c r="BJ79" s="80"/>
      <c r="BK79" s="115"/>
      <c r="BL79" s="100"/>
      <c r="BO79" s="27"/>
      <c r="BP79" s="141"/>
      <c r="BQ79" s="27"/>
      <c r="BR79" s="27"/>
      <c r="BS79" s="27"/>
      <c r="BT79" s="272"/>
      <c r="BU79" s="273"/>
      <c r="BV79" s="289" t="str">
        <f>BT81</f>
        <v>泉屋千八喜</v>
      </c>
      <c r="BW79" s="251"/>
      <c r="BX79" s="251"/>
      <c r="BY79" s="240"/>
      <c r="BZ79" s="250" t="str">
        <f>BT84</f>
        <v>渡邉みどり</v>
      </c>
      <c r="CA79" s="251"/>
      <c r="CB79" s="251"/>
      <c r="CC79" s="240"/>
      <c r="CD79" s="250" t="str">
        <f>BT87</f>
        <v>川上素子</v>
      </c>
      <c r="CE79" s="251"/>
      <c r="CF79" s="251"/>
      <c r="CG79" s="240"/>
      <c r="CH79" s="259" t="s">
        <v>1</v>
      </c>
      <c r="CI79" s="260"/>
      <c r="CJ79" s="260"/>
      <c r="CK79" s="261"/>
      <c r="CL79" s="27"/>
      <c r="CM79" s="111" t="s">
        <v>436</v>
      </c>
      <c r="CN79" s="112" t="s">
        <v>437</v>
      </c>
      <c r="CO79" s="111" t="s">
        <v>346</v>
      </c>
      <c r="CP79" s="113" t="s">
        <v>386</v>
      </c>
      <c r="CQ79" s="112" t="s">
        <v>347</v>
      </c>
      <c r="CR79" s="112" t="s">
        <v>386</v>
      </c>
      <c r="CS79" s="113" t="s">
        <v>348</v>
      </c>
      <c r="CT79" s="100"/>
      <c r="CU79" s="27"/>
      <c r="CV79" s="27"/>
      <c r="CW79" s="27"/>
      <c r="CX79" s="27"/>
      <c r="CY79" s="27"/>
      <c r="DB79" s="237"/>
      <c r="DC79" s="4" t="s">
        <v>270</v>
      </c>
      <c r="DD79" s="10" t="s">
        <v>456</v>
      </c>
      <c r="DE79" s="11">
        <f>IF(DK76="","",DK76)</f>
        <v>10</v>
      </c>
      <c r="DF79" s="2" t="str">
        <f aca="true" t="shared" si="28" ref="DF79:DF84">IF(DE79="","","-")</f>
        <v>-</v>
      </c>
      <c r="DG79" s="5">
        <f>IF(DI76="","",DI76)</f>
        <v>15</v>
      </c>
      <c r="DH79" s="238" t="str">
        <f>IF(DL76="","",IF(DL76="○","×",IF(DL76="×","○")))</f>
        <v>×</v>
      </c>
      <c r="DI79" s="241"/>
      <c r="DJ79" s="242"/>
      <c r="DK79" s="242"/>
      <c r="DL79" s="243"/>
      <c r="DM79" s="38">
        <v>15</v>
      </c>
      <c r="DN79" s="2" t="str">
        <f t="shared" si="26"/>
        <v>-</v>
      </c>
      <c r="DO79" s="34">
        <v>5</v>
      </c>
      <c r="DP79" s="256" t="str">
        <f>IF(DM79&gt;DO79,IF(DM80&gt;DO80,"○",IF(DM81&gt;DO81,"○","×")),IF(DM80&gt;DO80,IF(DM81&gt;DO81,"○","×"),"×"))</f>
        <v>×</v>
      </c>
      <c r="DQ79" s="227" t="s">
        <v>539</v>
      </c>
      <c r="DR79" s="228"/>
      <c r="DS79" s="228"/>
      <c r="DT79" s="229"/>
      <c r="DU79" s="27"/>
      <c r="DV79" s="116"/>
      <c r="DW79" s="117"/>
      <c r="DX79" s="116"/>
      <c r="DY79" s="118"/>
      <c r="DZ79" s="117"/>
      <c r="EA79" s="117"/>
      <c r="EB79" s="118"/>
      <c r="EC79" s="100"/>
      <c r="ED79" s="27"/>
      <c r="EE79" s="27"/>
    </row>
    <row r="80" spans="1:135" ht="9.75" customHeight="1">
      <c r="A80" s="27"/>
      <c r="AK80" s="237"/>
      <c r="AL80" s="4" t="s">
        <v>148</v>
      </c>
      <c r="AM80" s="10" t="s">
        <v>531</v>
      </c>
      <c r="AN80" s="11">
        <f>IF(AT77="","",AT77)</f>
        <v>12</v>
      </c>
      <c r="AO80" s="2" t="str">
        <f aca="true" t="shared" si="29" ref="AO80:AO85">IF(AN80="","","-")</f>
        <v>-</v>
      </c>
      <c r="AP80" s="5">
        <f>IF(AR77="","",AR77)</f>
        <v>15</v>
      </c>
      <c r="AQ80" s="238" t="str">
        <f>IF(AU77="","",IF(AU77="○","×",IF(AU77="×","○")))</f>
        <v>×</v>
      </c>
      <c r="AR80" s="241"/>
      <c r="AS80" s="242"/>
      <c r="AT80" s="242"/>
      <c r="AU80" s="243"/>
      <c r="AV80" s="38">
        <v>15</v>
      </c>
      <c r="AW80" s="2" t="str">
        <f t="shared" si="27"/>
        <v>-</v>
      </c>
      <c r="AX80" s="34">
        <v>13</v>
      </c>
      <c r="AY80" s="256" t="str">
        <f>IF(AV80&gt;AX80,IF(AV81&gt;AX81,"○",IF(AV82&gt;AX82,"○","×")),IF(AV81&gt;AX81,IF(AV82&gt;AX82,"○","×"),"×"))</f>
        <v>×</v>
      </c>
      <c r="AZ80" s="227" t="s">
        <v>449</v>
      </c>
      <c r="BA80" s="228"/>
      <c r="BB80" s="228"/>
      <c r="BC80" s="229"/>
      <c r="BD80" s="27"/>
      <c r="BE80" s="116"/>
      <c r="BF80" s="117"/>
      <c r="BG80" s="116"/>
      <c r="BH80" s="118"/>
      <c r="BI80" s="117"/>
      <c r="BJ80" s="117"/>
      <c r="BK80" s="118"/>
      <c r="BL80" s="100"/>
      <c r="BO80" s="27"/>
      <c r="BP80" s="141"/>
      <c r="BQ80" s="27"/>
      <c r="BR80" s="27"/>
      <c r="BS80" s="237"/>
      <c r="BT80" s="4" t="s">
        <v>198</v>
      </c>
      <c r="BU80" s="5" t="s">
        <v>3</v>
      </c>
      <c r="BV80" s="265"/>
      <c r="BW80" s="266"/>
      <c r="BX80" s="266"/>
      <c r="BY80" s="267"/>
      <c r="BZ80" s="32">
        <v>7</v>
      </c>
      <c r="CA80" s="2" t="str">
        <f>IF(BZ80="","","-")</f>
        <v>-</v>
      </c>
      <c r="CB80" s="34">
        <v>15</v>
      </c>
      <c r="CC80" s="256" t="str">
        <f>IF(BZ80&gt;CB80,IF(BZ81&gt;CB81,"○",IF(BZ82&gt;CB82,"○","×")),IF(BZ81&gt;CB81,IF(BZ82&gt;CB82,"○","×"),"×"))</f>
        <v>×</v>
      </c>
      <c r="CD80" s="32">
        <v>12</v>
      </c>
      <c r="CE80" s="6" t="str">
        <f aca="true" t="shared" si="30" ref="CE80:CE85">IF(CD80="","","-")</f>
        <v>-</v>
      </c>
      <c r="CF80" s="40">
        <v>15</v>
      </c>
      <c r="CG80" s="256" t="str">
        <f>IF(CD80&gt;CF80,IF(CD81&gt;CF81,"○",IF(CD82&gt;CF82,"○","×")),IF(CD81&gt;CF81,IF(CD82&gt;CF82,"○","×"),"×"))</f>
        <v>×</v>
      </c>
      <c r="CH80" s="227" t="s">
        <v>539</v>
      </c>
      <c r="CI80" s="228"/>
      <c r="CJ80" s="228"/>
      <c r="CK80" s="229"/>
      <c r="CL80" s="27"/>
      <c r="CM80" s="114"/>
      <c r="CN80" s="80"/>
      <c r="CO80" s="114"/>
      <c r="CP80" s="115"/>
      <c r="CQ80" s="80"/>
      <c r="CR80" s="80"/>
      <c r="CS80" s="115"/>
      <c r="CT80" s="100"/>
      <c r="CU80" s="27"/>
      <c r="CV80" s="27"/>
      <c r="CW80" s="27"/>
      <c r="CX80" s="27"/>
      <c r="CY80" s="27"/>
      <c r="DB80" s="237"/>
      <c r="DC80" s="4" t="s">
        <v>271</v>
      </c>
      <c r="DD80" s="5" t="s">
        <v>272</v>
      </c>
      <c r="DE80" s="12">
        <f>IF(DK77="","",DK77)</f>
        <v>15</v>
      </c>
      <c r="DF80" s="2" t="str">
        <f t="shared" si="28"/>
        <v>-</v>
      </c>
      <c r="DG80" s="5">
        <f>IF(DI77="","",DI77)</f>
        <v>13</v>
      </c>
      <c r="DH80" s="239"/>
      <c r="DI80" s="244"/>
      <c r="DJ80" s="245"/>
      <c r="DK80" s="245"/>
      <c r="DL80" s="246"/>
      <c r="DM80" s="38">
        <v>12</v>
      </c>
      <c r="DN80" s="2" t="str">
        <f t="shared" si="26"/>
        <v>-</v>
      </c>
      <c r="DO80" s="34">
        <v>15</v>
      </c>
      <c r="DP80" s="257"/>
      <c r="DQ80" s="230"/>
      <c r="DR80" s="231"/>
      <c r="DS80" s="231"/>
      <c r="DT80" s="232"/>
      <c r="DU80" s="27"/>
      <c r="DV80" s="114">
        <f>COUNTIF(DE79:DP81,"○")</f>
        <v>0</v>
      </c>
      <c r="DW80" s="80">
        <f>COUNTIF(DE79:DP81,"×")</f>
        <v>2</v>
      </c>
      <c r="DX80" s="114">
        <f>IF((DK76-DI76)&gt;0,1,0)+IF((DK77-DI77)&gt;0,1,0)+IF((DK78-DI78)&gt;0,1,0)+IF((DI79-DK79)&gt;0,1,0)+IF((DI80-DK80)&gt;0,1,0)+IF((DI81-DK81)&gt;0,1,0)+IF((DM79-DO79)&gt;0,1,0)+IF((DM80-DO80)&gt;0,1,0)+IF((DM81-DO81)&gt;0,1,0)</f>
        <v>2</v>
      </c>
      <c r="DY80" s="115">
        <f>IF((DK76-DI76)&lt;0,1,0)+IF((DK77-DI77)&lt;0,1,0)+IF((DK78-DI78)&lt;0,1,0)+IF((DI79-DK79)&lt;0,1,0)+IF((DI80-DK80)&lt;0,1,0)+IF((DI81-DK81)&lt;0,1,0)+IF((DM79-DO79)&lt;0,1,0)+IF((DM80-DO80)&lt;0,1,0)+IF((DM81-DO81)&lt;0,1,0)</f>
        <v>4</v>
      </c>
      <c r="DZ80" s="80">
        <f>SUM(DE79:DE81,DI79:DI81,DM79:DM81)</f>
        <v>71</v>
      </c>
      <c r="EA80" s="80">
        <f>SUM(DG79:DG81,DK79:DK81,DO79:DO81)</f>
        <v>79</v>
      </c>
      <c r="EB80" s="115">
        <f>DZ80-EA80</f>
        <v>-8</v>
      </c>
      <c r="EC80" s="100"/>
      <c r="ED80" s="27"/>
      <c r="EE80" s="27"/>
    </row>
    <row r="81" spans="1:135" ht="9.75" customHeight="1" thickBot="1">
      <c r="A81" s="27"/>
      <c r="AK81" s="237"/>
      <c r="AL81" s="4" t="s">
        <v>149</v>
      </c>
      <c r="AM81" s="5" t="s">
        <v>531</v>
      </c>
      <c r="AN81" s="12">
        <f>IF(AT78="","",AT78)</f>
        <v>6</v>
      </c>
      <c r="AO81" s="2" t="str">
        <f>IF(AN81="","","-")</f>
        <v>-</v>
      </c>
      <c r="AP81" s="5">
        <f>IF(AR78="","",AR78)</f>
        <v>15</v>
      </c>
      <c r="AQ81" s="239"/>
      <c r="AR81" s="244"/>
      <c r="AS81" s="245"/>
      <c r="AT81" s="245"/>
      <c r="AU81" s="246"/>
      <c r="AV81" s="38">
        <v>13</v>
      </c>
      <c r="AW81" s="2" t="str">
        <f t="shared" si="27"/>
        <v>-</v>
      </c>
      <c r="AX81" s="34">
        <v>15</v>
      </c>
      <c r="AY81" s="257"/>
      <c r="AZ81" s="230"/>
      <c r="BA81" s="231"/>
      <c r="BB81" s="231"/>
      <c r="BC81" s="232"/>
      <c r="BD81" s="27"/>
      <c r="BE81" s="114">
        <f>COUNTIF(AN80:AY82,"○")</f>
        <v>0</v>
      </c>
      <c r="BF81" s="80">
        <f>COUNTIF(AN80:AY82,"×")</f>
        <v>2</v>
      </c>
      <c r="BG81" s="114">
        <f>IF((AT77-AR77)&gt;0,1,0)+IF((AT78-AR78)&gt;0,1,0)+IF((AT79-AR79)&gt;0,1,0)+IF((AR80-AT80)&gt;0,1,0)+IF((AR81-AT81)&gt;0,1,0)+IF((AR82-AT82)&gt;0,1,0)+IF((AV80-AX80)&gt;0,1,0)+IF((AV81-AX81)&gt;0,1,0)+IF((AV82-AX82)&gt;0,1,0)</f>
        <v>1</v>
      </c>
      <c r="BH81" s="115">
        <f>IF((AT77-AR77)&lt;0,1,0)+IF((AT78-AR78)&lt;0,1,0)+IF((AT79-AR79)&lt;0,1,0)+IF((AR80-AT80)&lt;0,1,0)+IF((AR81-AT81)&lt;0,1,0)+IF((AR82-AT82)&lt;0,1,0)+IF((AV80-AX80)&lt;0,1,0)+IF((AV81-AX81)&lt;0,1,0)+IF((AV82-AX82)&lt;0,1,0)</f>
        <v>4</v>
      </c>
      <c r="BI81" s="80">
        <f>SUM(AN80:AN82,AR80:AR82,AV80:AV82)</f>
        <v>49</v>
      </c>
      <c r="BJ81" s="80">
        <f>SUM(AP80:AP82,AT80:AT82,AX80:AX82)</f>
        <v>73</v>
      </c>
      <c r="BK81" s="115">
        <f>BI81-BJ81</f>
        <v>-24</v>
      </c>
      <c r="BL81" s="100"/>
      <c r="BO81" s="27"/>
      <c r="BP81" s="141"/>
      <c r="BQ81" s="27"/>
      <c r="BR81" s="27"/>
      <c r="BS81" s="237"/>
      <c r="BT81" s="4" t="s">
        <v>199</v>
      </c>
      <c r="BU81" s="5" t="s">
        <v>3</v>
      </c>
      <c r="BV81" s="268"/>
      <c r="BW81" s="245"/>
      <c r="BX81" s="245"/>
      <c r="BY81" s="246"/>
      <c r="BZ81" s="32">
        <v>15</v>
      </c>
      <c r="CA81" s="2" t="str">
        <f>IF(BZ81="","","-")</f>
        <v>-</v>
      </c>
      <c r="CB81" s="35">
        <v>9</v>
      </c>
      <c r="CC81" s="257"/>
      <c r="CD81" s="32">
        <v>15</v>
      </c>
      <c r="CE81" s="2" t="str">
        <f t="shared" si="30"/>
        <v>-</v>
      </c>
      <c r="CF81" s="34">
        <v>11</v>
      </c>
      <c r="CG81" s="257"/>
      <c r="CH81" s="230"/>
      <c r="CI81" s="231"/>
      <c r="CJ81" s="231"/>
      <c r="CK81" s="232"/>
      <c r="CL81" s="27"/>
      <c r="CM81" s="114">
        <f>COUNTIF(BV80:CG82,"○")</f>
        <v>0</v>
      </c>
      <c r="CN81" s="80">
        <f>COUNTIF(BV80:CG82,"×")</f>
        <v>2</v>
      </c>
      <c r="CO81" s="114">
        <f>IF((BV80-BX80)&gt;0,1,0)+IF((BV81-BX81)&gt;0,1,0)+IF((BV82-BX82)&gt;0,1,0)+IF((BZ80-CB80)&gt;0,1,0)+IF((BZ81-CB81)&gt;0,1,0)+IF((BZ82-CB82)&gt;0,1,0)+IF((CD80-CF80)&gt;0,1,0)+IF((CD81-CF81)&gt;0,1,0)+IF((CD82-CF82)&gt;0,1,0)</f>
        <v>2</v>
      </c>
      <c r="CP81" s="115">
        <f>IF((BV80-BX80)&lt;0,1,0)+IF((BV81-BX81)&lt;0,1,0)+IF((BV82-BX82)&lt;0,1,0)+IF((BZ80-CB80)&lt;0,1,0)+IF((BZ81-CB81)&lt;0,1,0)+IF((BZ82-CB82)&lt;0,1,0)+IF((CD80-CF80)&lt;0,1,0)+IF((CD81-CF81)&lt;0,1,0)+IF((CD82-CF82)&lt;0,1,0)</f>
        <v>4</v>
      </c>
      <c r="CQ81" s="80">
        <f>SUM(BV80:BV82,BZ80:BZ82,CD80:CD82)</f>
        <v>77</v>
      </c>
      <c r="CR81" s="80">
        <f>SUM(BX80:BX82,CB80:CB82,CF80:CF82)</f>
        <v>82</v>
      </c>
      <c r="CS81" s="115">
        <f>CQ81-CR81</f>
        <v>-5</v>
      </c>
      <c r="CT81" s="100"/>
      <c r="CU81" s="27"/>
      <c r="CV81" s="27"/>
      <c r="CW81" s="27"/>
      <c r="CX81" s="27"/>
      <c r="CY81" s="27"/>
      <c r="DB81" s="237"/>
      <c r="DC81" s="7"/>
      <c r="DD81" s="13" t="s">
        <v>24</v>
      </c>
      <c r="DE81" s="7">
        <f>IF(DK78="","",DK78)</f>
        <v>5</v>
      </c>
      <c r="DF81" s="2" t="str">
        <f t="shared" si="28"/>
        <v>-</v>
      </c>
      <c r="DG81" s="13">
        <f>IF(DI78="","",DI78)</f>
        <v>15</v>
      </c>
      <c r="DH81" s="252"/>
      <c r="DI81" s="253"/>
      <c r="DJ81" s="254"/>
      <c r="DK81" s="254"/>
      <c r="DL81" s="255"/>
      <c r="DM81" s="39">
        <v>14</v>
      </c>
      <c r="DN81" s="2" t="str">
        <f t="shared" si="26"/>
        <v>-</v>
      </c>
      <c r="DO81" s="41">
        <v>16</v>
      </c>
      <c r="DP81" s="258"/>
      <c r="DQ81" s="233" t="s">
        <v>448</v>
      </c>
      <c r="DR81" s="234"/>
      <c r="DS81" s="235" t="s">
        <v>447</v>
      </c>
      <c r="DT81" s="236"/>
      <c r="DU81" s="27"/>
      <c r="DV81" s="119"/>
      <c r="DW81" s="120"/>
      <c r="DX81" s="119"/>
      <c r="DY81" s="121"/>
      <c r="DZ81" s="120"/>
      <c r="EA81" s="120"/>
      <c r="EB81" s="121"/>
      <c r="EC81" s="100"/>
      <c r="ED81" s="27"/>
      <c r="EE81" s="27"/>
    </row>
    <row r="82" spans="1:135" ht="9.75" customHeight="1" thickBot="1">
      <c r="A82" s="27"/>
      <c r="AK82" s="237"/>
      <c r="AL82" s="7"/>
      <c r="AM82" s="13" t="s">
        <v>102</v>
      </c>
      <c r="AN82" s="7">
        <f>IF(AT79="","",AT79)</f>
      </c>
      <c r="AO82" s="2">
        <f t="shared" si="29"/>
      </c>
      <c r="AP82" s="13">
        <f>IF(AR79="","",AR79)</f>
      </c>
      <c r="AQ82" s="252"/>
      <c r="AR82" s="253"/>
      <c r="AS82" s="254"/>
      <c r="AT82" s="254"/>
      <c r="AU82" s="255"/>
      <c r="AV82" s="39">
        <v>3</v>
      </c>
      <c r="AW82" s="2" t="str">
        <f t="shared" si="27"/>
        <v>-</v>
      </c>
      <c r="AX82" s="41">
        <v>15</v>
      </c>
      <c r="AY82" s="258"/>
      <c r="AZ82" s="233" t="s">
        <v>448</v>
      </c>
      <c r="BA82" s="234"/>
      <c r="BB82" s="235" t="s">
        <v>447</v>
      </c>
      <c r="BC82" s="236"/>
      <c r="BD82" s="27"/>
      <c r="BE82" s="119"/>
      <c r="BF82" s="120"/>
      <c r="BG82" s="119"/>
      <c r="BH82" s="121"/>
      <c r="BI82" s="120"/>
      <c r="BJ82" s="120"/>
      <c r="BK82" s="121"/>
      <c r="BL82" s="100"/>
      <c r="BO82" s="27"/>
      <c r="BP82" s="141"/>
      <c r="BQ82" s="27"/>
      <c r="BR82" s="27"/>
      <c r="BS82" s="237"/>
      <c r="BT82" s="7"/>
      <c r="BU82" s="8" t="s">
        <v>152</v>
      </c>
      <c r="BV82" s="269"/>
      <c r="BW82" s="254"/>
      <c r="BX82" s="254"/>
      <c r="BY82" s="255"/>
      <c r="BZ82" s="33">
        <v>13</v>
      </c>
      <c r="CA82" s="2" t="str">
        <f>IF(BZ82="","","-")</f>
        <v>-</v>
      </c>
      <c r="CB82" s="36">
        <v>15</v>
      </c>
      <c r="CC82" s="258"/>
      <c r="CD82" s="37">
        <v>15</v>
      </c>
      <c r="CE82" s="9" t="str">
        <f t="shared" si="30"/>
        <v>-</v>
      </c>
      <c r="CF82" s="36">
        <v>17</v>
      </c>
      <c r="CG82" s="258"/>
      <c r="CH82" s="233" t="s">
        <v>538</v>
      </c>
      <c r="CI82" s="234"/>
      <c r="CJ82" s="235" t="s">
        <v>537</v>
      </c>
      <c r="CK82" s="236"/>
      <c r="CL82" s="27"/>
      <c r="CM82" s="114"/>
      <c r="CN82" s="80"/>
      <c r="CO82" s="114"/>
      <c r="CP82" s="115"/>
      <c r="CQ82" s="80"/>
      <c r="CR82" s="80"/>
      <c r="CS82" s="115"/>
      <c r="CT82" s="100"/>
      <c r="CU82" s="27"/>
      <c r="CV82" s="27"/>
      <c r="CW82" s="27"/>
      <c r="CX82" s="27"/>
      <c r="CY82" s="27"/>
      <c r="DB82" s="237"/>
      <c r="DC82" s="12" t="s">
        <v>273</v>
      </c>
      <c r="DD82" s="5" t="s">
        <v>658</v>
      </c>
      <c r="DE82" s="12">
        <f>IF(DO76="","",DO76)</f>
        <v>12</v>
      </c>
      <c r="DF82" s="16" t="str">
        <f t="shared" si="28"/>
        <v>-</v>
      </c>
      <c r="DG82" s="5">
        <f>IF(DM76="","",DM76)</f>
        <v>15</v>
      </c>
      <c r="DH82" s="238" t="str">
        <f>IF(DP76="","",IF(DP76="○","×",IF(DP76="×","○")))</f>
        <v>×</v>
      </c>
      <c r="DI82" s="17">
        <f>IF(DO79="","",DO79)</f>
        <v>5</v>
      </c>
      <c r="DJ82" s="2" t="str">
        <f>IF(DI82="","","-")</f>
        <v>-</v>
      </c>
      <c r="DK82" s="5">
        <f>IF(DM79="","",DM79)</f>
        <v>15</v>
      </c>
      <c r="DL82" s="238" t="str">
        <f>IF(DP79="","",IF(DP79="○","×",IF(DP79="×","○")))</f>
        <v>○</v>
      </c>
      <c r="DM82" s="241"/>
      <c r="DN82" s="242"/>
      <c r="DO82" s="242"/>
      <c r="DP82" s="243"/>
      <c r="DQ82" s="227" t="s">
        <v>537</v>
      </c>
      <c r="DR82" s="228"/>
      <c r="DS82" s="228"/>
      <c r="DT82" s="229"/>
      <c r="DU82" s="27"/>
      <c r="DV82" s="114"/>
      <c r="DW82" s="80"/>
      <c r="DX82" s="114"/>
      <c r="DY82" s="115"/>
      <c r="DZ82" s="80"/>
      <c r="EA82" s="80"/>
      <c r="EB82" s="115"/>
      <c r="EC82" s="100"/>
      <c r="ED82" s="27"/>
      <c r="EE82" s="27"/>
    </row>
    <row r="83" spans="1:135" ht="9.75" customHeight="1" thickBot="1" thickTop="1">
      <c r="A83" s="205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7"/>
      <c r="AA83" s="207"/>
      <c r="AB83" s="207"/>
      <c r="AC83" s="207"/>
      <c r="AD83" s="207"/>
      <c r="AE83" s="207"/>
      <c r="AF83" s="207"/>
      <c r="AG83" s="206"/>
      <c r="AH83" s="208"/>
      <c r="AK83" s="237"/>
      <c r="AL83" s="12" t="s">
        <v>526</v>
      </c>
      <c r="AM83" s="5" t="s">
        <v>521</v>
      </c>
      <c r="AN83" s="12">
        <f>IF(AX77="","",AX77)</f>
        <v>12</v>
      </c>
      <c r="AO83" s="16" t="str">
        <f t="shared" si="29"/>
        <v>-</v>
      </c>
      <c r="AP83" s="5">
        <f>IF(AV77="","",AV77)</f>
        <v>15</v>
      </c>
      <c r="AQ83" s="238" t="str">
        <f>IF(AY77="","",IF(AY77="○","×",IF(AY77="×","○")))</f>
        <v>×</v>
      </c>
      <c r="AR83" s="17">
        <f>IF(AX80="","",AX80)</f>
        <v>13</v>
      </c>
      <c r="AS83" s="2" t="str">
        <f>IF(AR83="","","-")</f>
        <v>-</v>
      </c>
      <c r="AT83" s="5">
        <f>IF(AV80="","",AV80)</f>
        <v>15</v>
      </c>
      <c r="AU83" s="238" t="str">
        <f>IF(AY80="","",IF(AY80="○","×",IF(AY80="×","○")))</f>
        <v>○</v>
      </c>
      <c r="AV83" s="241"/>
      <c r="AW83" s="242"/>
      <c r="AX83" s="242"/>
      <c r="AY83" s="243"/>
      <c r="AZ83" s="227" t="s">
        <v>447</v>
      </c>
      <c r="BA83" s="228"/>
      <c r="BB83" s="228"/>
      <c r="BC83" s="229"/>
      <c r="BD83" s="27"/>
      <c r="BE83" s="114"/>
      <c r="BF83" s="80"/>
      <c r="BG83" s="114"/>
      <c r="BH83" s="115"/>
      <c r="BI83" s="80"/>
      <c r="BJ83" s="80"/>
      <c r="BK83" s="115"/>
      <c r="BL83" s="100"/>
      <c r="BO83" s="27"/>
      <c r="BP83" s="141"/>
      <c r="BQ83" s="27"/>
      <c r="BR83" s="27"/>
      <c r="BS83" s="237"/>
      <c r="BT83" s="4" t="s">
        <v>549</v>
      </c>
      <c r="BU83" s="10" t="s">
        <v>550</v>
      </c>
      <c r="BV83" s="11">
        <f>IF(CB80="","",CB80)</f>
        <v>15</v>
      </c>
      <c r="BW83" s="2" t="str">
        <f aca="true" t="shared" si="31" ref="BW83:BW88">IF(BV83="","","-")</f>
        <v>-</v>
      </c>
      <c r="BX83" s="5">
        <f>IF(BZ80="","",BZ80)</f>
        <v>7</v>
      </c>
      <c r="BY83" s="238" t="str">
        <f>IF(CC80="","",IF(CC80="○","×",IF(CC80="×","○")))</f>
        <v>○</v>
      </c>
      <c r="BZ83" s="241"/>
      <c r="CA83" s="242"/>
      <c r="CB83" s="242"/>
      <c r="CC83" s="243"/>
      <c r="CD83" s="38">
        <v>15</v>
      </c>
      <c r="CE83" s="2" t="str">
        <f t="shared" si="30"/>
        <v>-</v>
      </c>
      <c r="CF83" s="34">
        <v>7</v>
      </c>
      <c r="CG83" s="256" t="str">
        <f>IF(CD83&gt;CF83,IF(CD84&gt;CF84,"○",IF(CD85&gt;CF85,"○","×")),IF(CD84&gt;CF84,IF(CD85&gt;CF85,"○","×"),"×"))</f>
        <v>○</v>
      </c>
      <c r="CH83" s="227" t="s">
        <v>446</v>
      </c>
      <c r="CI83" s="228"/>
      <c r="CJ83" s="228"/>
      <c r="CK83" s="229"/>
      <c r="CL83" s="27"/>
      <c r="CM83" s="116"/>
      <c r="CN83" s="117"/>
      <c r="CO83" s="116"/>
      <c r="CP83" s="118"/>
      <c r="CQ83" s="117"/>
      <c r="CR83" s="117"/>
      <c r="CS83" s="118"/>
      <c r="CT83" s="100"/>
      <c r="CU83" s="27"/>
      <c r="CV83" s="27"/>
      <c r="CW83" s="27"/>
      <c r="CX83" s="27"/>
      <c r="CY83" s="27"/>
      <c r="DB83" s="237"/>
      <c r="DC83" s="12" t="s">
        <v>274</v>
      </c>
      <c r="DD83" s="5" t="s">
        <v>658</v>
      </c>
      <c r="DE83" s="12">
        <f>IF(DO77="","",DO77)</f>
        <v>7</v>
      </c>
      <c r="DF83" s="2" t="str">
        <f t="shared" si="28"/>
        <v>-</v>
      </c>
      <c r="DG83" s="5">
        <f>IF(DM77="","",DM77)</f>
        <v>15</v>
      </c>
      <c r="DH83" s="239"/>
      <c r="DI83" s="17">
        <f>IF(DO80="","",DO80)</f>
        <v>15</v>
      </c>
      <c r="DJ83" s="2" t="str">
        <f>IF(DI83="","","-")</f>
        <v>-</v>
      </c>
      <c r="DK83" s="5">
        <f>IF(DM80="","",DM80)</f>
        <v>12</v>
      </c>
      <c r="DL83" s="239"/>
      <c r="DM83" s="244"/>
      <c r="DN83" s="245"/>
      <c r="DO83" s="245"/>
      <c r="DP83" s="246"/>
      <c r="DQ83" s="230"/>
      <c r="DR83" s="231"/>
      <c r="DS83" s="231"/>
      <c r="DT83" s="232"/>
      <c r="DU83" s="27"/>
      <c r="DV83" s="114">
        <f>COUNTIF(DE82:DP84,"○")</f>
        <v>1</v>
      </c>
      <c r="DW83" s="80">
        <f>COUNTIF(DE82:DP84,"×")</f>
        <v>1</v>
      </c>
      <c r="DX83" s="114">
        <f>IF((DO76-DM76)&gt;0,1,0)+IF((DO77-DM77)&gt;0,1,0)+IF((DO78-DM78)&gt;0,1,0)+IF((DO79-DM79)&gt;0,1,0)+IF((DO80-DM80)&gt;0,1,0)+IF((DO81-DM81)&gt;0,1,0)+IF((DM82-DO82)&gt;0,1,0)+IF((DM83-DO83)&gt;0,1,0)+IF((DM84-DO84)&gt;0,1,0)</f>
        <v>2</v>
      </c>
      <c r="DY83" s="115">
        <f>IF((DO76-DM76)&lt;0,1,0)+IF((DO77-DM77)&lt;0,1,0)+IF((DO78-DM78)&lt;0,1,0)+IF((DO79-DM79)&lt;0,1,0)+IF((DO80-DM80)&lt;0,1,0)+IF((DO81-DM81)&lt;0,1,0)+IF((DM82-DO82)&lt;0,1,0)+IF((DM83-DO83)&lt;0,1,0)+IF((DM84-DO84)&lt;0,1,0)</f>
        <v>3</v>
      </c>
      <c r="DZ83" s="80">
        <f>SUM(DE82:DE84,DI82:DI84,DM82:DM84)</f>
        <v>55</v>
      </c>
      <c r="EA83" s="80">
        <f>SUM(DG82:DG84,DK82:DK84,DO82:DO84)</f>
        <v>71</v>
      </c>
      <c r="EB83" s="115">
        <f>DZ83-EA83</f>
        <v>-16</v>
      </c>
      <c r="EC83" s="100"/>
      <c r="ED83" s="27"/>
      <c r="EE83" s="27"/>
    </row>
    <row r="84" spans="1:135" ht="9.75" customHeight="1" thickBot="1" thickTop="1">
      <c r="A84" s="209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1"/>
      <c r="AA84" s="211"/>
      <c r="AB84" s="211"/>
      <c r="AC84" s="211"/>
      <c r="AD84" s="211"/>
      <c r="AE84" s="211"/>
      <c r="AF84" s="211"/>
      <c r="AG84" s="210"/>
      <c r="AH84" s="212"/>
      <c r="AK84" s="237"/>
      <c r="AL84" s="12" t="s">
        <v>527</v>
      </c>
      <c r="AM84" s="5" t="s">
        <v>521</v>
      </c>
      <c r="AN84" s="12">
        <f>IF(AX78="","",AX78)</f>
        <v>15</v>
      </c>
      <c r="AO84" s="2" t="str">
        <f t="shared" si="29"/>
        <v>-</v>
      </c>
      <c r="AP84" s="5">
        <f>IF(AV78="","",AV78)</f>
        <v>6</v>
      </c>
      <c r="AQ84" s="239"/>
      <c r="AR84" s="17">
        <f>IF(AX81="","",AX81)</f>
        <v>15</v>
      </c>
      <c r="AS84" s="2" t="str">
        <f>IF(AR84="","","-")</f>
        <v>-</v>
      </c>
      <c r="AT84" s="5">
        <f>IF(AV81="","",AV81)</f>
        <v>13</v>
      </c>
      <c r="AU84" s="239"/>
      <c r="AV84" s="244"/>
      <c r="AW84" s="245"/>
      <c r="AX84" s="245"/>
      <c r="AY84" s="246"/>
      <c r="AZ84" s="230"/>
      <c r="BA84" s="231"/>
      <c r="BB84" s="231"/>
      <c r="BC84" s="232"/>
      <c r="BD84" s="27"/>
      <c r="BE84" s="114">
        <f>COUNTIF(AN83:AY85,"○")</f>
        <v>1</v>
      </c>
      <c r="BF84" s="80">
        <f>COUNTIF(AN83:AY85,"×")</f>
        <v>1</v>
      </c>
      <c r="BG84" s="114">
        <f>IF((AX77-AV77)&gt;0,1,0)+IF((AX78-AV78)&gt;0,1,0)+IF((AX79-AV79)&gt;0,1,0)+IF((AX80-AV80)&gt;0,1,0)+IF((AX81-AV81)&gt;0,1,0)+IF((AX82-AV82)&gt;0,1,0)+IF((AV83-AX83)&gt;0,1,0)+IF((AV84-AX84)&gt;0,1,0)+IF((AV85-AX85)&gt;0,1,0)</f>
        <v>3</v>
      </c>
      <c r="BH84" s="115">
        <f>IF((AX77-AV77)&lt;0,1,0)+IF((AX78-AV78)&lt;0,1,0)+IF((AX79-AV79)&lt;0,1,0)+IF((AX80-AV80)&lt;0,1,0)+IF((AX81-AV81)&lt;0,1,0)+IF((AX82-AV82)&lt;0,1,0)+IF((AV83-AX83)&lt;0,1,0)+IF((AV84-AX84)&lt;0,1,0)+IF((AV85-AX85)&lt;0,1,0)</f>
        <v>3</v>
      </c>
      <c r="BI84" s="80">
        <f>SUM(AN83:AN85,AR83:AR85,AV83:AV85)</f>
        <v>79</v>
      </c>
      <c r="BJ84" s="80">
        <f>SUM(AP83:AP85,AT83:AT85,AX83:AX85)</f>
        <v>67</v>
      </c>
      <c r="BK84" s="115">
        <f>BI84-BJ84</f>
        <v>12</v>
      </c>
      <c r="BL84" s="100"/>
      <c r="BO84" s="27"/>
      <c r="BP84" s="141"/>
      <c r="BQ84" s="27"/>
      <c r="BR84" s="27"/>
      <c r="BS84" s="237"/>
      <c r="BT84" s="4" t="s">
        <v>551</v>
      </c>
      <c r="BU84" s="5" t="s">
        <v>550</v>
      </c>
      <c r="BV84" s="12">
        <f>IF(CB81="","",CB81)</f>
        <v>9</v>
      </c>
      <c r="BW84" s="2" t="str">
        <f t="shared" si="31"/>
        <v>-</v>
      </c>
      <c r="BX84" s="5">
        <f>IF(BZ81="","",BZ81)</f>
        <v>15</v>
      </c>
      <c r="BY84" s="239"/>
      <c r="BZ84" s="244"/>
      <c r="CA84" s="245"/>
      <c r="CB84" s="245"/>
      <c r="CC84" s="246"/>
      <c r="CD84" s="38">
        <v>15</v>
      </c>
      <c r="CE84" s="2" t="str">
        <f t="shared" si="30"/>
        <v>-</v>
      </c>
      <c r="CF84" s="34">
        <v>8</v>
      </c>
      <c r="CG84" s="257"/>
      <c r="CH84" s="230"/>
      <c r="CI84" s="231"/>
      <c r="CJ84" s="231"/>
      <c r="CK84" s="232"/>
      <c r="CL84" s="27"/>
      <c r="CM84" s="114">
        <f>COUNTIF(BV83:CG85,"○")</f>
        <v>2</v>
      </c>
      <c r="CN84" s="80">
        <f>COUNTIF(BV83:CG85,"×")</f>
        <v>0</v>
      </c>
      <c r="CO84" s="114">
        <f>IF((CB80-BZ80)&gt;0,1,0)+IF((CB81-BZ81)&gt;0,1,0)+IF((CB82-BZ82)&gt;0,1,0)+IF((BZ83-CB83)&gt;0,1,0)+IF((BZ84-CB84)&gt;0,1,0)+IF((BZ85-CB85)&gt;0,1,0)+IF((CD83-CF83)&gt;0,1,0)+IF((CD84-CF84)&gt;0,1,0)+IF((CD85-CF85)&gt;0,1,0)</f>
        <v>4</v>
      </c>
      <c r="CP84" s="115">
        <f>IF((CB80-BZ80)&lt;0,1,0)+IF((CB81-BZ81)&lt;0,1,0)+IF((CB82-BZ82)&lt;0,1,0)+IF((BZ83-CB83)&lt;0,1,0)+IF((BZ84-CB84)&lt;0,1,0)+IF((BZ85-CB85)&lt;0,1,0)+IF((CD83-CF83)&lt;0,1,0)+IF((CD84-CF84)&lt;0,1,0)+IF((CD85-CF85)&lt;0,1,0)</f>
        <v>1</v>
      </c>
      <c r="CQ84" s="80">
        <f>SUM(BV83:BV85,BZ83:BZ85,CD83:CD85)</f>
        <v>69</v>
      </c>
      <c r="CR84" s="80">
        <f>SUM(BX83:BX85,CB83:CB85,CF83:CF85)</f>
        <v>50</v>
      </c>
      <c r="CS84" s="115">
        <f>CQ84-CR84</f>
        <v>19</v>
      </c>
      <c r="CT84" s="100"/>
      <c r="CU84" s="27"/>
      <c r="CV84" s="27"/>
      <c r="CW84" s="27"/>
      <c r="CX84" s="27"/>
      <c r="CY84" s="27"/>
      <c r="DB84" s="237"/>
      <c r="DC84" s="18"/>
      <c r="DD84" s="3" t="s">
        <v>103</v>
      </c>
      <c r="DE84" s="18">
        <f>IF(DO78="","",DO78)</f>
      </c>
      <c r="DF84" s="19">
        <f t="shared" si="28"/>
      </c>
      <c r="DG84" s="20">
        <f>IF(DM78="","",DM78)</f>
      </c>
      <c r="DH84" s="240"/>
      <c r="DI84" s="21">
        <f>IF(DO81="","",DO81)</f>
        <v>16</v>
      </c>
      <c r="DJ84" s="19" t="str">
        <f>IF(DI84="","","-")</f>
        <v>-</v>
      </c>
      <c r="DK84" s="20">
        <f>IF(DM81="","",DM81)</f>
        <v>14</v>
      </c>
      <c r="DL84" s="240"/>
      <c r="DM84" s="247"/>
      <c r="DN84" s="248"/>
      <c r="DO84" s="248"/>
      <c r="DP84" s="249"/>
      <c r="DQ84" s="233" t="s">
        <v>446</v>
      </c>
      <c r="DR84" s="234"/>
      <c r="DS84" s="235" t="s">
        <v>446</v>
      </c>
      <c r="DT84" s="236"/>
      <c r="DU84" s="27"/>
      <c r="DV84" s="114"/>
      <c r="DW84" s="80"/>
      <c r="DX84" s="114"/>
      <c r="DY84" s="115"/>
      <c r="DZ84" s="80"/>
      <c r="EA84" s="80"/>
      <c r="EB84" s="115"/>
      <c r="EC84" s="100"/>
      <c r="ED84" s="27"/>
      <c r="EE84" s="27"/>
    </row>
    <row r="85" spans="1:135" ht="9.75" customHeight="1" thickBot="1">
      <c r="A85" s="27"/>
      <c r="B85" s="102"/>
      <c r="C85" s="327" t="s">
        <v>641</v>
      </c>
      <c r="D85" s="327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  <c r="W85" s="327"/>
      <c r="X85" s="327"/>
      <c r="Y85" s="327"/>
      <c r="Z85" s="327"/>
      <c r="AA85" s="327"/>
      <c r="AB85" s="327"/>
      <c r="AC85" s="327"/>
      <c r="AD85" s="27"/>
      <c r="AE85" s="27"/>
      <c r="AF85" s="103"/>
      <c r="AG85" s="27"/>
      <c r="AH85" s="213"/>
      <c r="AK85" s="237"/>
      <c r="AL85" s="18"/>
      <c r="AM85" s="3" t="s">
        <v>103</v>
      </c>
      <c r="AN85" s="18">
        <f>IF(AX79="","",AX79)</f>
        <v>9</v>
      </c>
      <c r="AO85" s="19" t="str">
        <f t="shared" si="29"/>
        <v>-</v>
      </c>
      <c r="AP85" s="20">
        <f>IF(AV79="","",AV79)</f>
        <v>15</v>
      </c>
      <c r="AQ85" s="240"/>
      <c r="AR85" s="21">
        <f>IF(AX82="","",AX82)</f>
        <v>15</v>
      </c>
      <c r="AS85" s="19" t="str">
        <f>IF(AR85="","","-")</f>
        <v>-</v>
      </c>
      <c r="AT85" s="20">
        <f>IF(AV82="","",AV82)</f>
        <v>3</v>
      </c>
      <c r="AU85" s="240"/>
      <c r="AV85" s="247"/>
      <c r="AW85" s="248"/>
      <c r="AX85" s="248"/>
      <c r="AY85" s="249"/>
      <c r="AZ85" s="233" t="s">
        <v>536</v>
      </c>
      <c r="BA85" s="234"/>
      <c r="BB85" s="235" t="s">
        <v>536</v>
      </c>
      <c r="BC85" s="236"/>
      <c r="BD85" s="27"/>
      <c r="BE85" s="114"/>
      <c r="BF85" s="80"/>
      <c r="BG85" s="114"/>
      <c r="BH85" s="115"/>
      <c r="BI85" s="80"/>
      <c r="BJ85" s="80"/>
      <c r="BK85" s="115"/>
      <c r="BL85" s="100"/>
      <c r="BO85" s="27"/>
      <c r="BP85" s="141"/>
      <c r="BQ85" s="27"/>
      <c r="BR85" s="27"/>
      <c r="BS85" s="237"/>
      <c r="BT85" s="7"/>
      <c r="BU85" s="13" t="s">
        <v>464</v>
      </c>
      <c r="BV85" s="7">
        <f>IF(CB82="","",CB82)</f>
        <v>15</v>
      </c>
      <c r="BW85" s="2" t="str">
        <f t="shared" si="31"/>
        <v>-</v>
      </c>
      <c r="BX85" s="13">
        <f>IF(BZ82="","",BZ82)</f>
        <v>13</v>
      </c>
      <c r="BY85" s="252"/>
      <c r="BZ85" s="253"/>
      <c r="CA85" s="254"/>
      <c r="CB85" s="254"/>
      <c r="CC85" s="255"/>
      <c r="CD85" s="39"/>
      <c r="CE85" s="2">
        <f t="shared" si="30"/>
      </c>
      <c r="CF85" s="41"/>
      <c r="CG85" s="258"/>
      <c r="CH85" s="233" t="s">
        <v>447</v>
      </c>
      <c r="CI85" s="234"/>
      <c r="CJ85" s="235" t="s">
        <v>448</v>
      </c>
      <c r="CK85" s="236"/>
      <c r="CL85" s="27"/>
      <c r="CM85" s="119"/>
      <c r="CN85" s="120"/>
      <c r="CO85" s="119"/>
      <c r="CP85" s="121"/>
      <c r="CQ85" s="120"/>
      <c r="CR85" s="120"/>
      <c r="CS85" s="121"/>
      <c r="CT85" s="100"/>
      <c r="CU85" s="27"/>
      <c r="CV85" s="27"/>
      <c r="CW85" s="27"/>
      <c r="CX85" s="27"/>
      <c r="CY85" s="27"/>
      <c r="DB85" s="102"/>
      <c r="DC85" s="122"/>
      <c r="DD85" s="27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27"/>
      <c r="DZ85" s="100"/>
      <c r="EA85" s="100"/>
      <c r="EB85" s="100"/>
      <c r="EC85" s="100"/>
      <c r="ED85" s="27"/>
      <c r="EE85" s="27"/>
    </row>
    <row r="86" spans="1:135" ht="9.75" customHeight="1">
      <c r="A86" s="27"/>
      <c r="B86" s="102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27"/>
      <c r="AE86" s="27"/>
      <c r="AF86" s="103"/>
      <c r="AG86" s="27"/>
      <c r="AH86" s="213"/>
      <c r="BO86" s="27"/>
      <c r="BP86" s="141"/>
      <c r="BQ86" s="27"/>
      <c r="BR86" s="27"/>
      <c r="BS86" s="237"/>
      <c r="BT86" s="12" t="s">
        <v>461</v>
      </c>
      <c r="BU86" s="5" t="s">
        <v>462</v>
      </c>
      <c r="BV86" s="12">
        <f>IF(CF80="","",CF80)</f>
        <v>15</v>
      </c>
      <c r="BW86" s="16" t="str">
        <f t="shared" si="31"/>
        <v>-</v>
      </c>
      <c r="BX86" s="5">
        <f>IF(CD80="","",CD80)</f>
        <v>12</v>
      </c>
      <c r="BY86" s="238" t="str">
        <f>IF(CG80="","",IF(CG80="○","×",IF(CG80="×","○")))</f>
        <v>○</v>
      </c>
      <c r="BZ86" s="17">
        <f>IF(CF83="","",CF83)</f>
        <v>7</v>
      </c>
      <c r="CA86" s="2" t="str">
        <f>IF(BZ86="","","-")</f>
        <v>-</v>
      </c>
      <c r="CB86" s="5">
        <f>IF(CD83="","",CD83)</f>
        <v>15</v>
      </c>
      <c r="CC86" s="238" t="str">
        <f>IF(CG83="","",IF(CG83="○","×",IF(CG83="×","○")))</f>
        <v>×</v>
      </c>
      <c r="CD86" s="241"/>
      <c r="CE86" s="242"/>
      <c r="CF86" s="242"/>
      <c r="CG86" s="243"/>
      <c r="CH86" s="227" t="s">
        <v>537</v>
      </c>
      <c r="CI86" s="228"/>
      <c r="CJ86" s="228"/>
      <c r="CK86" s="229"/>
      <c r="CL86" s="27"/>
      <c r="CM86" s="114"/>
      <c r="CN86" s="80"/>
      <c r="CO86" s="114"/>
      <c r="CP86" s="115"/>
      <c r="CQ86" s="80"/>
      <c r="CR86" s="80"/>
      <c r="CS86" s="115"/>
      <c r="CT86" s="100"/>
      <c r="CU86" s="27"/>
      <c r="CV86" s="27"/>
      <c r="CW86" s="27"/>
      <c r="CX86" s="27"/>
      <c r="CY86" s="27"/>
      <c r="DB86" s="27"/>
      <c r="DC86" s="270" t="s">
        <v>629</v>
      </c>
      <c r="DD86" s="271"/>
      <c r="DE86" s="282" t="str">
        <f>DC88</f>
        <v>小松生二</v>
      </c>
      <c r="DF86" s="278"/>
      <c r="DG86" s="278"/>
      <c r="DH86" s="279"/>
      <c r="DI86" s="277" t="str">
        <f>DC91</f>
        <v>秋月国広</v>
      </c>
      <c r="DJ86" s="278"/>
      <c r="DK86" s="278"/>
      <c r="DL86" s="279"/>
      <c r="DM86" s="277" t="str">
        <f>DC94</f>
        <v>田所直哉</v>
      </c>
      <c r="DN86" s="278"/>
      <c r="DO86" s="278"/>
      <c r="DP86" s="279"/>
      <c r="DQ86" s="262" t="s">
        <v>0</v>
      </c>
      <c r="DR86" s="263"/>
      <c r="DS86" s="263"/>
      <c r="DT86" s="264"/>
      <c r="DU86" s="27"/>
      <c r="DV86" s="274" t="s">
        <v>357</v>
      </c>
      <c r="DW86" s="275"/>
      <c r="DX86" s="274" t="s">
        <v>384</v>
      </c>
      <c r="DY86" s="276"/>
      <c r="DZ86" s="275" t="s">
        <v>435</v>
      </c>
      <c r="EA86" s="275"/>
      <c r="EB86" s="276"/>
      <c r="EC86" s="100"/>
      <c r="ED86" s="27"/>
      <c r="EE86" s="27"/>
    </row>
    <row r="87" spans="1:135" ht="9.75" customHeight="1" thickBot="1">
      <c r="A87" s="27"/>
      <c r="B87" s="237" t="s">
        <v>302</v>
      </c>
      <c r="C87" s="149" t="s">
        <v>600</v>
      </c>
      <c r="D87" s="150" t="s">
        <v>506</v>
      </c>
      <c r="E87" s="25"/>
      <c r="F87" s="25"/>
      <c r="G87" s="25"/>
      <c r="H87" s="65"/>
      <c r="I87" s="65"/>
      <c r="J87" s="65"/>
      <c r="K87" s="65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27"/>
      <c r="AD87" s="27"/>
      <c r="AE87" s="27"/>
      <c r="AF87" s="103"/>
      <c r="AG87" s="27"/>
      <c r="AH87" s="213"/>
      <c r="BO87" s="27"/>
      <c r="BP87" s="141"/>
      <c r="BQ87" s="27"/>
      <c r="BR87" s="27"/>
      <c r="BS87" s="237"/>
      <c r="BT87" s="12" t="s">
        <v>463</v>
      </c>
      <c r="BU87" s="5" t="s">
        <v>462</v>
      </c>
      <c r="BV87" s="12">
        <f>IF(CF81="","",CF81)</f>
        <v>11</v>
      </c>
      <c r="BW87" s="2" t="str">
        <f t="shared" si="31"/>
        <v>-</v>
      </c>
      <c r="BX87" s="5">
        <f>IF(CD81="","",CD81)</f>
        <v>15</v>
      </c>
      <c r="BY87" s="239"/>
      <c r="BZ87" s="17">
        <f>IF(CF84="","",CF84)</f>
        <v>8</v>
      </c>
      <c r="CA87" s="2" t="str">
        <f>IF(BZ87="","","-")</f>
        <v>-</v>
      </c>
      <c r="CB87" s="5">
        <f>IF(CD84="","",CD84)</f>
        <v>15</v>
      </c>
      <c r="CC87" s="239"/>
      <c r="CD87" s="244"/>
      <c r="CE87" s="245"/>
      <c r="CF87" s="245"/>
      <c r="CG87" s="246"/>
      <c r="CH87" s="230"/>
      <c r="CI87" s="231"/>
      <c r="CJ87" s="231"/>
      <c r="CK87" s="232"/>
      <c r="CL87" s="27"/>
      <c r="CM87" s="114">
        <f>COUNTIF(BV86:CG88,"○")</f>
        <v>1</v>
      </c>
      <c r="CN87" s="80">
        <f>COUNTIF(BV86:CG88,"×")</f>
        <v>1</v>
      </c>
      <c r="CO87" s="114">
        <f>IF((CF80-CD80)&gt;0,1,0)+IF((CF81-CD81)&gt;0,1,0)+IF((CF82-CD82)&gt;0,1,0)+IF((CF83-CD83)&gt;0,1,0)+IF((CF84-CD84)&gt;0,1,0)+IF((CF85-CD85)&gt;0,1,0)+IF((CD86-CF86)&gt;0,1,0)+IF((CD87-CF87)&gt;0,1,0)+IF((CD88-CF88)&gt;0,1,0)</f>
        <v>2</v>
      </c>
      <c r="CP87" s="115">
        <f>IF((CF80-CD80)&lt;0,1,0)+IF((CF81-CD81)&lt;0,1,0)+IF((CF82-CD82)&lt;0,1,0)+IF((CF83-CD83)&lt;0,1,0)+IF((CF84-CD84)&lt;0,1,0)+IF((CF85-CD85)&lt;0,1,0)+IF((CD86-CF86)&lt;0,1,0)+IF((CD87-CF87)&lt;0,1,0)+IF((CD88-CF88)&lt;0,1,0)</f>
        <v>3</v>
      </c>
      <c r="CQ87" s="80">
        <f>SUM(BV86:BV88,BZ86:BZ88,CD86:CD88)</f>
        <v>58</v>
      </c>
      <c r="CR87" s="80">
        <f>SUM(BX86:BX88,CB86:CB88,CF86:CF88)</f>
        <v>72</v>
      </c>
      <c r="CS87" s="115">
        <f>CQ87-CR87</f>
        <v>-14</v>
      </c>
      <c r="CT87" s="100"/>
      <c r="CU87" s="27"/>
      <c r="CV87" s="27"/>
      <c r="CW87" s="27"/>
      <c r="CX87" s="27"/>
      <c r="CY87" s="27"/>
      <c r="DB87" s="27"/>
      <c r="DC87" s="272"/>
      <c r="DD87" s="273"/>
      <c r="DE87" s="289" t="str">
        <f>DC89</f>
        <v>坂本明子</v>
      </c>
      <c r="DF87" s="251"/>
      <c r="DG87" s="251"/>
      <c r="DH87" s="240"/>
      <c r="DI87" s="250" t="str">
        <f>DC92</f>
        <v>工藤恵子</v>
      </c>
      <c r="DJ87" s="251"/>
      <c r="DK87" s="251"/>
      <c r="DL87" s="240"/>
      <c r="DM87" s="250" t="str">
        <f>DC95</f>
        <v>岡島直子</v>
      </c>
      <c r="DN87" s="251"/>
      <c r="DO87" s="251"/>
      <c r="DP87" s="240"/>
      <c r="DQ87" s="259" t="s">
        <v>1</v>
      </c>
      <c r="DR87" s="260"/>
      <c r="DS87" s="260"/>
      <c r="DT87" s="261"/>
      <c r="DU87" s="27"/>
      <c r="DV87" s="111" t="s">
        <v>344</v>
      </c>
      <c r="DW87" s="112" t="s">
        <v>345</v>
      </c>
      <c r="DX87" s="111" t="s">
        <v>346</v>
      </c>
      <c r="DY87" s="113" t="s">
        <v>386</v>
      </c>
      <c r="DZ87" s="112" t="s">
        <v>347</v>
      </c>
      <c r="EA87" s="112" t="s">
        <v>386</v>
      </c>
      <c r="EB87" s="113" t="s">
        <v>348</v>
      </c>
      <c r="EC87" s="100"/>
      <c r="ED87" s="27"/>
      <c r="EE87" s="27"/>
    </row>
    <row r="88" spans="1:135" ht="9.75" customHeight="1" thickBot="1" thickTop="1">
      <c r="A88" s="27"/>
      <c r="B88" s="237"/>
      <c r="C88" s="155" t="s">
        <v>601</v>
      </c>
      <c r="D88" s="156" t="s">
        <v>508</v>
      </c>
      <c r="E88" s="123">
        <v>15</v>
      </c>
      <c r="F88" s="124">
        <v>15</v>
      </c>
      <c r="G88" s="125"/>
      <c r="H88" s="86"/>
      <c r="I88" s="70"/>
      <c r="J88" s="70"/>
      <c r="K88" s="65"/>
      <c r="L88" s="65"/>
      <c r="M88" s="6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27"/>
      <c r="AD88" s="27"/>
      <c r="AE88" s="27"/>
      <c r="AF88" s="103"/>
      <c r="AG88" s="27"/>
      <c r="AH88" s="213"/>
      <c r="BO88" s="27"/>
      <c r="BP88" s="141"/>
      <c r="BQ88" s="27"/>
      <c r="BR88" s="27"/>
      <c r="BS88" s="237"/>
      <c r="BT88" s="18"/>
      <c r="BU88" s="3" t="s">
        <v>464</v>
      </c>
      <c r="BV88" s="18">
        <f>IF(CF82="","",CF82)</f>
        <v>17</v>
      </c>
      <c r="BW88" s="19" t="str">
        <f t="shared" si="31"/>
        <v>-</v>
      </c>
      <c r="BX88" s="20">
        <f>IF(CD82="","",CD82)</f>
        <v>15</v>
      </c>
      <c r="BY88" s="240"/>
      <c r="BZ88" s="21">
        <f>IF(CF85="","",CF85)</f>
      </c>
      <c r="CA88" s="19">
        <f>IF(BZ88="","","-")</f>
      </c>
      <c r="CB88" s="20">
        <f>IF(CD85="","",CD85)</f>
      </c>
      <c r="CC88" s="240"/>
      <c r="CD88" s="247"/>
      <c r="CE88" s="248"/>
      <c r="CF88" s="248"/>
      <c r="CG88" s="249"/>
      <c r="CH88" s="233" t="s">
        <v>536</v>
      </c>
      <c r="CI88" s="234"/>
      <c r="CJ88" s="235" t="s">
        <v>536</v>
      </c>
      <c r="CK88" s="236"/>
      <c r="CL88" s="27"/>
      <c r="CM88" s="114"/>
      <c r="CN88" s="80"/>
      <c r="CO88" s="114"/>
      <c r="CP88" s="115"/>
      <c r="CQ88" s="80"/>
      <c r="CR88" s="80"/>
      <c r="CS88" s="115"/>
      <c r="CT88" s="100"/>
      <c r="CU88" s="27"/>
      <c r="CV88" s="27"/>
      <c r="CW88" s="27"/>
      <c r="CX88" s="27"/>
      <c r="CY88" s="27"/>
      <c r="DB88" s="237"/>
      <c r="DC88" s="4" t="s">
        <v>275</v>
      </c>
      <c r="DD88" s="5" t="s">
        <v>298</v>
      </c>
      <c r="DE88" s="265"/>
      <c r="DF88" s="266"/>
      <c r="DG88" s="266"/>
      <c r="DH88" s="267"/>
      <c r="DI88" s="32">
        <v>9</v>
      </c>
      <c r="DJ88" s="2" t="str">
        <f>IF(DI88="","","-")</f>
        <v>-</v>
      </c>
      <c r="DK88" s="34">
        <v>15</v>
      </c>
      <c r="DL88" s="256" t="str">
        <f>IF(DI88&gt;DK88,IF(DI89&gt;DK89,"○",IF(DI90&gt;DK90,"○","×")),IF(DI89&gt;DK89,IF(DI90&gt;DK90,"○","×"),"×"))</f>
        <v>×</v>
      </c>
      <c r="DM88" s="32">
        <v>9</v>
      </c>
      <c r="DN88" s="6" t="str">
        <f aca="true" t="shared" si="32" ref="DN88:DN93">IF(DM88="","","-")</f>
        <v>-</v>
      </c>
      <c r="DO88" s="40">
        <v>15</v>
      </c>
      <c r="DP88" s="256" t="str">
        <f>IF(DM88&gt;DO88,IF(DM89&gt;DO89,"○",IF(DM90&gt;DO90,"○","×")),IF(DM89&gt;DO89,IF(DM90&gt;DO90,"○","×"),"×"))</f>
        <v>×</v>
      </c>
      <c r="DQ88" s="227" t="s">
        <v>539</v>
      </c>
      <c r="DR88" s="228"/>
      <c r="DS88" s="228"/>
      <c r="DT88" s="229"/>
      <c r="DU88" s="27"/>
      <c r="DV88" s="114"/>
      <c r="DW88" s="80"/>
      <c r="DX88" s="114"/>
      <c r="DY88" s="115"/>
      <c r="DZ88" s="80"/>
      <c r="EA88" s="80"/>
      <c r="EB88" s="115"/>
      <c r="EC88" s="100"/>
      <c r="ED88" s="27"/>
      <c r="EE88" s="27"/>
    </row>
    <row r="89" spans="1:135" ht="9.75" customHeight="1" thickBot="1" thickTop="1">
      <c r="A89" s="27"/>
      <c r="B89" s="102"/>
      <c r="C89" s="27"/>
      <c r="D89" s="27"/>
      <c r="E89" s="64"/>
      <c r="F89" s="64"/>
      <c r="G89" s="31" t="s">
        <v>83</v>
      </c>
      <c r="H89" s="65"/>
      <c r="I89" s="65"/>
      <c r="J89" s="65"/>
      <c r="K89" s="74"/>
      <c r="L89" s="65"/>
      <c r="M89" s="65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27"/>
      <c r="AD89" s="27"/>
      <c r="AE89" s="27"/>
      <c r="AF89" s="103"/>
      <c r="AG89" s="27"/>
      <c r="AH89" s="213"/>
      <c r="BO89" s="27"/>
      <c r="BP89" s="141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100"/>
      <c r="CR89" s="100"/>
      <c r="CS89" s="100"/>
      <c r="CT89" s="100"/>
      <c r="CU89" s="27"/>
      <c r="CV89" s="27"/>
      <c r="CW89" s="27"/>
      <c r="CX89" s="27"/>
      <c r="CY89" s="27"/>
      <c r="DB89" s="237"/>
      <c r="DC89" s="4" t="s">
        <v>276</v>
      </c>
      <c r="DD89" s="5" t="s">
        <v>277</v>
      </c>
      <c r="DE89" s="268"/>
      <c r="DF89" s="245"/>
      <c r="DG89" s="245"/>
      <c r="DH89" s="246"/>
      <c r="DI89" s="32">
        <v>12</v>
      </c>
      <c r="DJ89" s="2" t="str">
        <f>IF(DI89="","","-")</f>
        <v>-</v>
      </c>
      <c r="DK89" s="35">
        <v>15</v>
      </c>
      <c r="DL89" s="257"/>
      <c r="DM89" s="32">
        <v>14</v>
      </c>
      <c r="DN89" s="2" t="str">
        <f t="shared" si="32"/>
        <v>-</v>
      </c>
      <c r="DO89" s="34">
        <v>16</v>
      </c>
      <c r="DP89" s="257"/>
      <c r="DQ89" s="230"/>
      <c r="DR89" s="231"/>
      <c r="DS89" s="231"/>
      <c r="DT89" s="232"/>
      <c r="DU89" s="27"/>
      <c r="DV89" s="114">
        <f>COUNTIF(DE88:DP90,"○")</f>
        <v>0</v>
      </c>
      <c r="DW89" s="80">
        <f>COUNTIF(DE88:DP90,"×")</f>
        <v>2</v>
      </c>
      <c r="DX89" s="114">
        <f>IF((DE88-DG88)&gt;0,1,0)+IF((DE89-DG89)&gt;0,1,0)+IF((DE90-DG90)&gt;0,1,0)+IF((DI88-DK88)&gt;0,1,0)+IF((DI89-DK89)&gt;0,1,0)+IF((DI90-DK90)&gt;0,1,0)+IF((DM88-DO88)&gt;0,1,0)+IF((DM89-DO89)&gt;0,1,0)+IF((DM90-DO90)&gt;0,1,0)</f>
        <v>0</v>
      </c>
      <c r="DY89" s="115">
        <f>IF((DE88-DG88)&lt;0,1,0)+IF((DE89-DG89)&lt;0,1,0)+IF((DE90-DG90)&lt;0,1,0)+IF((DI88-DK88)&lt;0,1,0)+IF((DI89-DK89)&lt;0,1,0)+IF((DI90-DK90)&lt;0,1,0)+IF((DM88-DO88)&lt;0,1,0)+IF((DM89-DO89)&lt;0,1,0)+IF((DM90-DO90)&lt;0,1,0)</f>
        <v>4</v>
      </c>
      <c r="DZ89" s="80">
        <f>SUM(DE88:DE90,DI88:DI90,DM88:DM90)</f>
        <v>44</v>
      </c>
      <c r="EA89" s="80">
        <f>SUM(DG88:DG90,DK88:DK90,DO88:DO90)</f>
        <v>61</v>
      </c>
      <c r="EB89" s="115">
        <f>DZ89-EA89</f>
        <v>-17</v>
      </c>
      <c r="EC89" s="100"/>
      <c r="ED89" s="27"/>
      <c r="EE89" s="27"/>
    </row>
    <row r="90" spans="1:135" ht="9.75" customHeight="1" thickBot="1">
      <c r="A90" s="27"/>
      <c r="B90" s="237" t="s">
        <v>307</v>
      </c>
      <c r="C90" s="147" t="s">
        <v>450</v>
      </c>
      <c r="D90" s="148" t="s">
        <v>451</v>
      </c>
      <c r="E90" s="126">
        <v>13</v>
      </c>
      <c r="F90" s="126">
        <v>9</v>
      </c>
      <c r="G90" s="127"/>
      <c r="H90" s="25"/>
      <c r="I90" s="65"/>
      <c r="J90" s="65"/>
      <c r="K90" s="74"/>
      <c r="L90" s="65"/>
      <c r="M90" s="65"/>
      <c r="N90" s="65"/>
      <c r="O90" s="65"/>
      <c r="P90" s="65"/>
      <c r="Q90" s="65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27"/>
      <c r="AD90" s="27"/>
      <c r="AE90" s="27"/>
      <c r="AF90" s="103"/>
      <c r="AG90" s="27"/>
      <c r="AH90" s="213"/>
      <c r="BM90" s="27"/>
      <c r="BO90" s="27"/>
      <c r="BP90" s="141"/>
      <c r="BQ90" s="27"/>
      <c r="BR90" s="27"/>
      <c r="BS90" s="27"/>
      <c r="BT90" s="270" t="s">
        <v>363</v>
      </c>
      <c r="BU90" s="271"/>
      <c r="BV90" s="282" t="str">
        <f>BT92</f>
        <v>西本富善</v>
      </c>
      <c r="BW90" s="278"/>
      <c r="BX90" s="278"/>
      <c r="BY90" s="279"/>
      <c r="BZ90" s="277" t="str">
        <f>BT95</f>
        <v>鷺岡義晴</v>
      </c>
      <c r="CA90" s="278"/>
      <c r="CB90" s="278"/>
      <c r="CC90" s="279"/>
      <c r="CD90" s="277" t="str">
        <f>BT98</f>
        <v>神野武史</v>
      </c>
      <c r="CE90" s="278"/>
      <c r="CF90" s="278"/>
      <c r="CG90" s="279"/>
      <c r="CH90" s="262" t="s">
        <v>0</v>
      </c>
      <c r="CI90" s="263"/>
      <c r="CJ90" s="263"/>
      <c r="CK90" s="264"/>
      <c r="CL90" s="27"/>
      <c r="CM90" s="274" t="s">
        <v>357</v>
      </c>
      <c r="CN90" s="275"/>
      <c r="CO90" s="274" t="s">
        <v>384</v>
      </c>
      <c r="CP90" s="276"/>
      <c r="CQ90" s="275" t="s">
        <v>343</v>
      </c>
      <c r="CR90" s="275"/>
      <c r="CS90" s="276"/>
      <c r="CT90" s="100"/>
      <c r="CU90" s="27"/>
      <c r="CV90" s="27"/>
      <c r="CW90" s="27"/>
      <c r="CX90" s="27"/>
      <c r="CY90" s="27"/>
      <c r="DB90" s="237"/>
      <c r="DC90" s="7"/>
      <c r="DD90" s="8" t="s">
        <v>157</v>
      </c>
      <c r="DE90" s="269"/>
      <c r="DF90" s="254"/>
      <c r="DG90" s="254"/>
      <c r="DH90" s="255"/>
      <c r="DI90" s="33"/>
      <c r="DJ90" s="2">
        <f>IF(DI90="","","-")</f>
      </c>
      <c r="DK90" s="36"/>
      <c r="DL90" s="258"/>
      <c r="DM90" s="37"/>
      <c r="DN90" s="9">
        <f t="shared" si="32"/>
      </c>
      <c r="DO90" s="36"/>
      <c r="DP90" s="258"/>
      <c r="DQ90" s="233" t="s">
        <v>538</v>
      </c>
      <c r="DR90" s="234"/>
      <c r="DS90" s="235" t="s">
        <v>537</v>
      </c>
      <c r="DT90" s="236"/>
      <c r="DU90" s="27"/>
      <c r="DV90" s="114"/>
      <c r="DW90" s="80"/>
      <c r="DX90" s="114"/>
      <c r="DY90" s="115"/>
      <c r="DZ90" s="80"/>
      <c r="EA90" s="80"/>
      <c r="EB90" s="115"/>
      <c r="EC90" s="100"/>
      <c r="ED90" s="27"/>
      <c r="EE90" s="27"/>
    </row>
    <row r="91" spans="1:135" ht="9.75" customHeight="1" thickBot="1">
      <c r="A91" s="27"/>
      <c r="B91" s="237"/>
      <c r="C91" s="153" t="s">
        <v>452</v>
      </c>
      <c r="D91" s="154" t="s">
        <v>451</v>
      </c>
      <c r="E91" s="60"/>
      <c r="F91" s="60"/>
      <c r="G91" s="60"/>
      <c r="H91" s="128">
        <v>17</v>
      </c>
      <c r="I91" s="128">
        <v>15</v>
      </c>
      <c r="J91" s="128">
        <v>15</v>
      </c>
      <c r="K91" s="86"/>
      <c r="L91" s="70"/>
      <c r="M91" s="70"/>
      <c r="N91" s="65"/>
      <c r="O91" s="65"/>
      <c r="P91" s="65"/>
      <c r="Q91" s="65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27"/>
      <c r="AD91" s="27"/>
      <c r="AE91" s="27"/>
      <c r="AF91" s="103"/>
      <c r="AG91" s="27"/>
      <c r="AH91" s="213"/>
      <c r="BM91" s="27"/>
      <c r="BO91" s="27"/>
      <c r="BP91" s="141"/>
      <c r="BQ91" s="27"/>
      <c r="BR91" s="27"/>
      <c r="BS91" s="27"/>
      <c r="BT91" s="272"/>
      <c r="BU91" s="273"/>
      <c r="BV91" s="289" t="str">
        <f>BT93</f>
        <v>公文</v>
      </c>
      <c r="BW91" s="251"/>
      <c r="BX91" s="251"/>
      <c r="BY91" s="240"/>
      <c r="BZ91" s="250" t="str">
        <f>BT96</f>
        <v>赤木祐美</v>
      </c>
      <c r="CA91" s="251"/>
      <c r="CB91" s="251"/>
      <c r="CC91" s="240"/>
      <c r="CD91" s="250" t="str">
        <f>BT99</f>
        <v>佐々木善江</v>
      </c>
      <c r="CE91" s="251"/>
      <c r="CF91" s="251"/>
      <c r="CG91" s="240"/>
      <c r="CH91" s="259" t="s">
        <v>1</v>
      </c>
      <c r="CI91" s="260"/>
      <c r="CJ91" s="260"/>
      <c r="CK91" s="261"/>
      <c r="CL91" s="27"/>
      <c r="CM91" s="111" t="s">
        <v>364</v>
      </c>
      <c r="CN91" s="112" t="s">
        <v>365</v>
      </c>
      <c r="CO91" s="111" t="s">
        <v>346</v>
      </c>
      <c r="CP91" s="113" t="s">
        <v>386</v>
      </c>
      <c r="CQ91" s="112" t="s">
        <v>347</v>
      </c>
      <c r="CR91" s="112" t="s">
        <v>386</v>
      </c>
      <c r="CS91" s="113" t="s">
        <v>348</v>
      </c>
      <c r="CT91" s="100"/>
      <c r="CU91" s="27"/>
      <c r="CV91" s="27"/>
      <c r="CW91" s="27"/>
      <c r="CX91" s="27"/>
      <c r="CY91" s="27"/>
      <c r="DB91" s="237"/>
      <c r="DC91" s="4" t="s">
        <v>278</v>
      </c>
      <c r="DD91" s="10" t="s">
        <v>279</v>
      </c>
      <c r="DE91" s="11">
        <f>IF(DK88="","",DK88)</f>
        <v>15</v>
      </c>
      <c r="DF91" s="2" t="str">
        <f aca="true" t="shared" si="33" ref="DF91:DF96">IF(DE91="","","-")</f>
        <v>-</v>
      </c>
      <c r="DG91" s="5">
        <f>IF(DI88="","",DI88)</f>
        <v>9</v>
      </c>
      <c r="DH91" s="238" t="str">
        <f>IF(DL88="","",IF(DL88="○","×",IF(DL88="×","○")))</f>
        <v>○</v>
      </c>
      <c r="DI91" s="241"/>
      <c r="DJ91" s="242"/>
      <c r="DK91" s="242"/>
      <c r="DL91" s="243"/>
      <c r="DM91" s="38">
        <v>15</v>
      </c>
      <c r="DN91" s="2" t="str">
        <f t="shared" si="32"/>
        <v>-</v>
      </c>
      <c r="DO91" s="34">
        <v>7</v>
      </c>
      <c r="DP91" s="256" t="str">
        <f>IF(DM91&gt;DO91,IF(DM92&gt;DO92,"○",IF(DM93&gt;DO93,"○","×")),IF(DM92&gt;DO92,IF(DM93&gt;DO93,"○","×"),"×"))</f>
        <v>×</v>
      </c>
      <c r="DQ91" s="227" t="s">
        <v>537</v>
      </c>
      <c r="DR91" s="228"/>
      <c r="DS91" s="228"/>
      <c r="DT91" s="229"/>
      <c r="DU91" s="27"/>
      <c r="DV91" s="116"/>
      <c r="DW91" s="117"/>
      <c r="DX91" s="116"/>
      <c r="DY91" s="118"/>
      <c r="DZ91" s="117"/>
      <c r="EA91" s="117"/>
      <c r="EB91" s="118"/>
      <c r="EC91" s="100"/>
      <c r="ED91" s="27"/>
      <c r="EE91" s="27"/>
    </row>
    <row r="92" spans="1:135" ht="9.75" customHeight="1" thickBot="1" thickTop="1">
      <c r="A92" s="27"/>
      <c r="B92" s="27"/>
      <c r="C92" s="27"/>
      <c r="D92" s="65"/>
      <c r="E92" s="64"/>
      <c r="F92" s="65"/>
      <c r="G92" s="65"/>
      <c r="H92" s="65"/>
      <c r="I92" s="65"/>
      <c r="J92" s="31" t="s">
        <v>648</v>
      </c>
      <c r="K92" s="65"/>
      <c r="L92" s="65"/>
      <c r="M92" s="65"/>
      <c r="N92" s="74"/>
      <c r="O92" s="65"/>
      <c r="P92" s="65"/>
      <c r="Q92" s="65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27"/>
      <c r="AD92" s="27"/>
      <c r="AE92" s="27"/>
      <c r="AF92" s="103"/>
      <c r="AG92" s="27"/>
      <c r="AH92" s="214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5"/>
      <c r="BN92" s="206"/>
      <c r="BO92" s="205"/>
      <c r="BP92" s="215"/>
      <c r="BQ92" s="75"/>
      <c r="BR92" s="75"/>
      <c r="BS92" s="237"/>
      <c r="BT92" s="4" t="s">
        <v>552</v>
      </c>
      <c r="BU92" s="5" t="s">
        <v>553</v>
      </c>
      <c r="BV92" s="265"/>
      <c r="BW92" s="266"/>
      <c r="BX92" s="266"/>
      <c r="BY92" s="267"/>
      <c r="BZ92" s="32">
        <v>15</v>
      </c>
      <c r="CA92" s="2" t="str">
        <f>IF(BZ92="","","-")</f>
        <v>-</v>
      </c>
      <c r="CB92" s="34">
        <v>9</v>
      </c>
      <c r="CC92" s="256" t="str">
        <f>IF(BZ92&gt;CB92,IF(BZ93&gt;CB93,"○",IF(BZ94&gt;CB94,"○","×")),IF(BZ93&gt;CB93,IF(BZ94&gt;CB94,"○","×"),"×"))</f>
        <v>○</v>
      </c>
      <c r="CD92" s="32">
        <v>12</v>
      </c>
      <c r="CE92" s="6" t="str">
        <f aca="true" t="shared" si="34" ref="CE92:CE97">IF(CD92="","","-")</f>
        <v>-</v>
      </c>
      <c r="CF92" s="40">
        <v>15</v>
      </c>
      <c r="CG92" s="256" t="str">
        <f>IF(CD92&gt;CF92,IF(CD93&gt;CF93,"○",IF(CD94&gt;CF94,"○","×")),IF(CD93&gt;CF93,IF(CD94&gt;CF94,"○","×"),"×"))</f>
        <v>○</v>
      </c>
      <c r="CH92" s="227" t="s">
        <v>536</v>
      </c>
      <c r="CI92" s="228"/>
      <c r="CJ92" s="228"/>
      <c r="CK92" s="229"/>
      <c r="CL92" s="27"/>
      <c r="CM92" s="114"/>
      <c r="CN92" s="80"/>
      <c r="CO92" s="114"/>
      <c r="CP92" s="115"/>
      <c r="CQ92" s="80"/>
      <c r="CR92" s="80"/>
      <c r="CS92" s="115"/>
      <c r="CT92" s="100"/>
      <c r="CU92" s="27"/>
      <c r="CV92" s="27"/>
      <c r="CW92" s="27"/>
      <c r="CX92" s="27"/>
      <c r="CY92" s="27"/>
      <c r="DB92" s="237"/>
      <c r="DC92" s="4" t="s">
        <v>280</v>
      </c>
      <c r="DD92" s="5" t="s">
        <v>279</v>
      </c>
      <c r="DE92" s="12">
        <f>IF(DK89="","",DK89)</f>
        <v>15</v>
      </c>
      <c r="DF92" s="2" t="str">
        <f t="shared" si="33"/>
        <v>-</v>
      </c>
      <c r="DG92" s="5">
        <f>IF(DI89="","",DI89)</f>
        <v>12</v>
      </c>
      <c r="DH92" s="239"/>
      <c r="DI92" s="244"/>
      <c r="DJ92" s="245"/>
      <c r="DK92" s="245"/>
      <c r="DL92" s="246"/>
      <c r="DM92" s="38">
        <v>3</v>
      </c>
      <c r="DN92" s="2" t="str">
        <f t="shared" si="32"/>
        <v>-</v>
      </c>
      <c r="DO92" s="34">
        <v>15</v>
      </c>
      <c r="DP92" s="257"/>
      <c r="DQ92" s="230"/>
      <c r="DR92" s="231"/>
      <c r="DS92" s="231"/>
      <c r="DT92" s="232"/>
      <c r="DU92" s="27"/>
      <c r="DV92" s="114">
        <f>COUNTIF(DE91:DP93,"○")</f>
        <v>1</v>
      </c>
      <c r="DW92" s="80">
        <f>COUNTIF(DE91:DP93,"×")</f>
        <v>1</v>
      </c>
      <c r="DX92" s="114">
        <f>IF((DK88-DI88)&gt;0,1,0)+IF((DK89-DI89)&gt;0,1,0)+IF((DK90-DI90)&gt;0,1,0)+IF((DI91-DK91)&gt;0,1,0)+IF((DI92-DK92)&gt;0,1,0)+IF((DI93-DK93)&gt;0,1,0)+IF((DM91-DO91)&gt;0,1,0)+IF((DM92-DO92)&gt;0,1,0)+IF((DM93-DO93)&gt;0,1,0)</f>
        <v>3</v>
      </c>
      <c r="DY92" s="115">
        <f>IF((DK88-DI88)&lt;0,1,0)+IF((DK89-DI89)&lt;0,1,0)+IF((DK90-DI90)&lt;0,1,0)+IF((DI91-DK91)&lt;0,1,0)+IF((DI92-DK92)&lt;0,1,0)+IF((DI93-DK93)&lt;0,1,0)+IF((DM91-DO91)&lt;0,1,0)+IF((DM92-DO92)&lt;0,1,0)+IF((DM93-DO93)&lt;0,1,0)</f>
        <v>2</v>
      </c>
      <c r="DZ92" s="80">
        <f>SUM(DE91:DE93,DI91:DI93,DM91:DM93)</f>
        <v>62</v>
      </c>
      <c r="EA92" s="80">
        <f>SUM(DG91:DG93,DK91:DK93,DO91:DO93)</f>
        <v>59</v>
      </c>
      <c r="EB92" s="115">
        <f>DZ92-EA92</f>
        <v>3</v>
      </c>
      <c r="EC92" s="100"/>
      <c r="ED92" s="27"/>
      <c r="EE92" s="27"/>
    </row>
    <row r="93" spans="1:135" ht="9.75" customHeight="1" thickBot="1" thickTop="1">
      <c r="A93" s="27"/>
      <c r="B93" s="237" t="s">
        <v>309</v>
      </c>
      <c r="C93" s="147" t="s">
        <v>453</v>
      </c>
      <c r="D93" s="148" t="s">
        <v>454</v>
      </c>
      <c r="E93" s="25"/>
      <c r="F93" s="25"/>
      <c r="G93" s="25"/>
      <c r="H93" s="128">
        <v>15</v>
      </c>
      <c r="I93" s="128">
        <v>17</v>
      </c>
      <c r="J93" s="129">
        <v>9</v>
      </c>
      <c r="K93" s="65"/>
      <c r="L93" s="65"/>
      <c r="M93" s="65"/>
      <c r="N93" s="74"/>
      <c r="O93" s="65"/>
      <c r="P93" s="65"/>
      <c r="Q93" s="65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27"/>
      <c r="AD93" s="27"/>
      <c r="AE93" s="27"/>
      <c r="AF93" s="103"/>
      <c r="AG93" s="27"/>
      <c r="AH93" s="27"/>
      <c r="BM93" s="27"/>
      <c r="BO93" s="27"/>
      <c r="BP93" s="141"/>
      <c r="BQ93" s="27"/>
      <c r="BR93" s="27"/>
      <c r="BS93" s="237"/>
      <c r="BT93" s="4" t="s">
        <v>554</v>
      </c>
      <c r="BU93" s="5" t="s">
        <v>553</v>
      </c>
      <c r="BV93" s="268"/>
      <c r="BW93" s="245"/>
      <c r="BX93" s="245"/>
      <c r="BY93" s="246"/>
      <c r="BZ93" s="32">
        <v>15</v>
      </c>
      <c r="CA93" s="2" t="str">
        <f>IF(BZ93="","","-")</f>
        <v>-</v>
      </c>
      <c r="CB93" s="35">
        <v>9</v>
      </c>
      <c r="CC93" s="257"/>
      <c r="CD93" s="32">
        <v>15</v>
      </c>
      <c r="CE93" s="2" t="str">
        <f t="shared" si="34"/>
        <v>-</v>
      </c>
      <c r="CF93" s="34">
        <v>13</v>
      </c>
      <c r="CG93" s="257"/>
      <c r="CH93" s="230"/>
      <c r="CI93" s="231"/>
      <c r="CJ93" s="231"/>
      <c r="CK93" s="232"/>
      <c r="CL93" s="27"/>
      <c r="CM93" s="114">
        <f>COUNTIF(BV92:CG94,"○")</f>
        <v>2</v>
      </c>
      <c r="CN93" s="80">
        <f>COUNTIF(BV92:CG94,"×")</f>
        <v>0</v>
      </c>
      <c r="CO93" s="114">
        <f>IF((BV92-BX92)&gt;0,1,0)+IF((BV93-BX93)&gt;0,1,0)+IF((BV94-BX94)&gt;0,1,0)+IF((BZ92-CB92)&gt;0,1,0)+IF((BZ93-CB93)&gt;0,1,0)+IF((BZ94-CB94)&gt;0,1,0)+IF((CD92-CF92)&gt;0,1,0)+IF((CD93-CF93)&gt;0,1,0)+IF((CD94-CF94)&gt;0,1,0)</f>
        <v>4</v>
      </c>
      <c r="CP93" s="115">
        <f>IF((BV92-BX92)&lt;0,1,0)+IF((BV93-BX93)&lt;0,1,0)+IF((BV94-BX94)&lt;0,1,0)+IF((BZ92-CB92)&lt;0,1,0)+IF((BZ93-CB93)&lt;0,1,0)+IF((BZ94-CB94)&lt;0,1,0)+IF((CD92-CF92)&lt;0,1,0)+IF((CD93-CF93)&lt;0,1,0)+IF((CD94-CF94)&lt;0,1,0)</f>
        <v>1</v>
      </c>
      <c r="CQ93" s="80">
        <f>SUM(BV92:BV94,BZ92:BZ94,CD92:CD94)</f>
        <v>72</v>
      </c>
      <c r="CR93" s="80">
        <f>SUM(BX92:BX94,CB92:CB94,CF92:CF94)</f>
        <v>57</v>
      </c>
      <c r="CS93" s="115">
        <f>CQ93-CR93</f>
        <v>15</v>
      </c>
      <c r="CT93" s="100"/>
      <c r="CU93" s="27"/>
      <c r="CV93" s="27"/>
      <c r="CW93" s="27"/>
      <c r="CX93" s="27"/>
      <c r="CY93" s="27"/>
      <c r="DB93" s="237"/>
      <c r="DC93" s="7"/>
      <c r="DD93" s="13" t="s">
        <v>103</v>
      </c>
      <c r="DE93" s="7">
        <f>IF(DK90="","",DK90)</f>
      </c>
      <c r="DF93" s="2">
        <f t="shared" si="33"/>
      </c>
      <c r="DG93" s="13">
        <f>IF(DI90="","",DI90)</f>
      </c>
      <c r="DH93" s="252"/>
      <c r="DI93" s="253"/>
      <c r="DJ93" s="254"/>
      <c r="DK93" s="254"/>
      <c r="DL93" s="255"/>
      <c r="DM93" s="39">
        <v>14</v>
      </c>
      <c r="DN93" s="2" t="str">
        <f t="shared" si="32"/>
        <v>-</v>
      </c>
      <c r="DO93" s="41">
        <v>16</v>
      </c>
      <c r="DP93" s="258"/>
      <c r="DQ93" s="233" t="s">
        <v>536</v>
      </c>
      <c r="DR93" s="234"/>
      <c r="DS93" s="235" t="s">
        <v>536</v>
      </c>
      <c r="DT93" s="236"/>
      <c r="DU93" s="27"/>
      <c r="DV93" s="119"/>
      <c r="DW93" s="120"/>
      <c r="DX93" s="119"/>
      <c r="DY93" s="121"/>
      <c r="DZ93" s="120"/>
      <c r="EA93" s="120"/>
      <c r="EB93" s="121"/>
      <c r="EC93" s="100"/>
      <c r="ED93" s="27"/>
      <c r="EE93" s="27"/>
    </row>
    <row r="94" spans="1:135" ht="9.75" customHeight="1" thickBot="1" thickTop="1">
      <c r="A94" s="27"/>
      <c r="B94" s="237"/>
      <c r="C94" s="153" t="s">
        <v>455</v>
      </c>
      <c r="D94" s="154" t="s">
        <v>456</v>
      </c>
      <c r="E94" s="124">
        <v>15</v>
      </c>
      <c r="F94" s="124">
        <v>11</v>
      </c>
      <c r="G94" s="125">
        <v>15</v>
      </c>
      <c r="H94" s="65"/>
      <c r="I94" s="65"/>
      <c r="J94" s="31"/>
      <c r="K94" s="65"/>
      <c r="L94" s="65"/>
      <c r="M94" s="65"/>
      <c r="N94" s="74"/>
      <c r="O94" s="65"/>
      <c r="P94" s="93" t="s">
        <v>7</v>
      </c>
      <c r="Q94" s="65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27"/>
      <c r="AD94" s="27"/>
      <c r="AE94" s="27"/>
      <c r="AF94" s="103"/>
      <c r="AG94" s="27"/>
      <c r="AH94" s="27"/>
      <c r="BM94" s="27"/>
      <c r="BO94" s="27"/>
      <c r="BP94" s="141"/>
      <c r="BQ94" s="27"/>
      <c r="BR94" s="27"/>
      <c r="BS94" s="237"/>
      <c r="BT94" s="7"/>
      <c r="BU94" s="8" t="s">
        <v>120</v>
      </c>
      <c r="BV94" s="269"/>
      <c r="BW94" s="254"/>
      <c r="BX94" s="254"/>
      <c r="BY94" s="255"/>
      <c r="BZ94" s="33"/>
      <c r="CA94" s="2">
        <f>IF(BZ94="","","-")</f>
      </c>
      <c r="CB94" s="36"/>
      <c r="CC94" s="258"/>
      <c r="CD94" s="37">
        <v>15</v>
      </c>
      <c r="CE94" s="9" t="str">
        <f t="shared" si="34"/>
        <v>-</v>
      </c>
      <c r="CF94" s="36">
        <v>11</v>
      </c>
      <c r="CG94" s="258"/>
      <c r="CH94" s="233" t="s">
        <v>537</v>
      </c>
      <c r="CI94" s="234"/>
      <c r="CJ94" s="235" t="s">
        <v>538</v>
      </c>
      <c r="CK94" s="236"/>
      <c r="CL94" s="27"/>
      <c r="CM94" s="114"/>
      <c r="CN94" s="80"/>
      <c r="CO94" s="114"/>
      <c r="CP94" s="115"/>
      <c r="CQ94" s="80"/>
      <c r="CR94" s="80"/>
      <c r="CS94" s="115"/>
      <c r="CT94" s="100"/>
      <c r="CU94" s="27"/>
      <c r="CV94" s="27"/>
      <c r="CW94" s="27"/>
      <c r="CX94" s="27"/>
      <c r="CY94" s="27"/>
      <c r="DB94" s="237"/>
      <c r="DC94" s="12" t="s">
        <v>590</v>
      </c>
      <c r="DD94" s="5" t="s">
        <v>591</v>
      </c>
      <c r="DE94" s="12">
        <f>IF(DO88="","",DO88)</f>
        <v>15</v>
      </c>
      <c r="DF94" s="16" t="str">
        <f t="shared" si="33"/>
        <v>-</v>
      </c>
      <c r="DG94" s="5">
        <f>IF(DM88="","",DM88)</f>
        <v>9</v>
      </c>
      <c r="DH94" s="238" t="str">
        <f>IF(DP88="","",IF(DP88="○","×",IF(DP88="×","○")))</f>
        <v>○</v>
      </c>
      <c r="DI94" s="17">
        <f>IF(DO91="","",DO91)</f>
        <v>7</v>
      </c>
      <c r="DJ94" s="2" t="str">
        <f>IF(DI94="","","-")</f>
        <v>-</v>
      </c>
      <c r="DK94" s="5">
        <f>IF(DM91="","",DM91)</f>
        <v>15</v>
      </c>
      <c r="DL94" s="238" t="str">
        <f>IF(DP91="","",IF(DP91="○","×",IF(DP91="×","○")))</f>
        <v>○</v>
      </c>
      <c r="DM94" s="241"/>
      <c r="DN94" s="242"/>
      <c r="DO94" s="242"/>
      <c r="DP94" s="243"/>
      <c r="DQ94" s="227" t="s">
        <v>536</v>
      </c>
      <c r="DR94" s="228"/>
      <c r="DS94" s="228"/>
      <c r="DT94" s="229"/>
      <c r="DU94" s="27"/>
      <c r="DV94" s="114"/>
      <c r="DW94" s="80"/>
      <c r="DX94" s="114"/>
      <c r="DY94" s="115"/>
      <c r="DZ94" s="80"/>
      <c r="EA94" s="80"/>
      <c r="EB94" s="115"/>
      <c r="EC94" s="100"/>
      <c r="ED94" s="27"/>
      <c r="EE94" s="27"/>
    </row>
    <row r="95" spans="1:135" ht="9.75" customHeight="1" thickBot="1">
      <c r="A95" s="27"/>
      <c r="B95" s="27"/>
      <c r="C95" s="27"/>
      <c r="D95" s="27"/>
      <c r="E95" s="65"/>
      <c r="F95" s="65"/>
      <c r="G95" s="69" t="s">
        <v>85</v>
      </c>
      <c r="H95" s="67"/>
      <c r="I95" s="70"/>
      <c r="J95" s="85"/>
      <c r="K95" s="65"/>
      <c r="L95" s="65"/>
      <c r="M95" s="65"/>
      <c r="N95" s="74"/>
      <c r="O95" s="65"/>
      <c r="P95" s="65"/>
      <c r="Q95" s="65"/>
      <c r="R95" s="64"/>
      <c r="S95" s="64"/>
      <c r="T95" s="93" t="s">
        <v>10</v>
      </c>
      <c r="U95" s="64"/>
      <c r="V95" s="64"/>
      <c r="W95" s="64"/>
      <c r="X95" s="64"/>
      <c r="Y95" s="64"/>
      <c r="Z95" s="64"/>
      <c r="AA95" s="64"/>
      <c r="AB95" s="64"/>
      <c r="AC95" s="27"/>
      <c r="AD95" s="27"/>
      <c r="AE95" s="27"/>
      <c r="AF95" s="103"/>
      <c r="AG95" s="27"/>
      <c r="AH95" s="27"/>
      <c r="AK95" s="102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100"/>
      <c r="BJ95" s="100"/>
      <c r="BK95" s="100"/>
      <c r="BL95" s="100"/>
      <c r="BM95" s="27"/>
      <c r="BO95" s="27"/>
      <c r="BP95" s="141"/>
      <c r="BQ95" s="27"/>
      <c r="BR95" s="27"/>
      <c r="BS95" s="237"/>
      <c r="BT95" s="4" t="s">
        <v>200</v>
      </c>
      <c r="BU95" s="10" t="s">
        <v>201</v>
      </c>
      <c r="BV95" s="11">
        <f>IF(CB92="","",CB92)</f>
        <v>9</v>
      </c>
      <c r="BW95" s="2" t="str">
        <f aca="true" t="shared" si="35" ref="BW95:BW100">IF(BV95="","","-")</f>
        <v>-</v>
      </c>
      <c r="BX95" s="5">
        <f>IF(BZ92="","",BZ92)</f>
        <v>15</v>
      </c>
      <c r="BY95" s="238" t="str">
        <f>IF(CC92="","",IF(CC92="○","×",IF(CC92="×","○")))</f>
        <v>×</v>
      </c>
      <c r="BZ95" s="241"/>
      <c r="CA95" s="242"/>
      <c r="CB95" s="242"/>
      <c r="CC95" s="243"/>
      <c r="CD95" s="38">
        <v>15</v>
      </c>
      <c r="CE95" s="2" t="str">
        <f t="shared" si="34"/>
        <v>-</v>
      </c>
      <c r="CF95" s="34">
        <v>11</v>
      </c>
      <c r="CG95" s="256" t="str">
        <f>IF(CD95&gt;CF95,IF(CD96&gt;CF96,"○",IF(CD97&gt;CF97,"○","×")),IF(CD96&gt;CF96,IF(CD97&gt;CF97,"○","×"),"×"))</f>
        <v>×</v>
      </c>
      <c r="CH95" s="227" t="s">
        <v>449</v>
      </c>
      <c r="CI95" s="228"/>
      <c r="CJ95" s="228"/>
      <c r="CK95" s="229"/>
      <c r="CL95" s="27"/>
      <c r="CM95" s="116"/>
      <c r="CN95" s="117"/>
      <c r="CO95" s="116"/>
      <c r="CP95" s="118"/>
      <c r="CQ95" s="117"/>
      <c r="CR95" s="117"/>
      <c r="CS95" s="118"/>
      <c r="CT95" s="100"/>
      <c r="CU95" s="27"/>
      <c r="CV95" s="27"/>
      <c r="CW95" s="27"/>
      <c r="CX95" s="27"/>
      <c r="CY95" s="27"/>
      <c r="DB95" s="237"/>
      <c r="DC95" s="12" t="s">
        <v>592</v>
      </c>
      <c r="DD95" s="5" t="s">
        <v>593</v>
      </c>
      <c r="DE95" s="12">
        <f>IF(DO89="","",DO89)</f>
        <v>16</v>
      </c>
      <c r="DF95" s="2" t="str">
        <f t="shared" si="33"/>
        <v>-</v>
      </c>
      <c r="DG95" s="5">
        <f>IF(DM89="","",DM89)</f>
        <v>14</v>
      </c>
      <c r="DH95" s="239"/>
      <c r="DI95" s="17">
        <f>IF(DO92="","",DO92)</f>
        <v>15</v>
      </c>
      <c r="DJ95" s="2" t="str">
        <f>IF(DI95="","","-")</f>
        <v>-</v>
      </c>
      <c r="DK95" s="5">
        <f>IF(DM92="","",DM92)</f>
        <v>3</v>
      </c>
      <c r="DL95" s="239"/>
      <c r="DM95" s="244"/>
      <c r="DN95" s="245"/>
      <c r="DO95" s="245"/>
      <c r="DP95" s="246"/>
      <c r="DQ95" s="230"/>
      <c r="DR95" s="231"/>
      <c r="DS95" s="231"/>
      <c r="DT95" s="232"/>
      <c r="DU95" s="27"/>
      <c r="DV95" s="114">
        <f>COUNTIF(DE94:DP96,"○")</f>
        <v>2</v>
      </c>
      <c r="DW95" s="80">
        <f>COUNTIF(DE94:DP96,"×")</f>
        <v>0</v>
      </c>
      <c r="DX95" s="114">
        <f>IF((DO88-DM88)&gt;0,1,0)+IF((DO89-DM89)&gt;0,1,0)+IF((DO90-DM90)&gt;0,1,0)+IF((DO91-DM91)&gt;0,1,0)+IF((DO92-DM92)&gt;0,1,0)+IF((DO93-DM93)&gt;0,1,0)+IF((DM94-DO94)&gt;0,1,0)+IF((DM95-DO95)&gt;0,1,0)+IF((DM96-DO96)&gt;0,1,0)</f>
        <v>4</v>
      </c>
      <c r="DY95" s="115">
        <f>IF((DO88-DM88)&lt;0,1,0)+IF((DO89-DM89)&lt;0,1,0)+IF((DO90-DM90)&lt;0,1,0)+IF((DO91-DM91)&lt;0,1,0)+IF((DO92-DM92)&lt;0,1,0)+IF((DO93-DM93)&lt;0,1,0)+IF((DM94-DO94)&lt;0,1,0)+IF((DM95-DO95)&lt;0,1,0)+IF((DM96-DO96)&lt;0,1,0)</f>
        <v>1</v>
      </c>
      <c r="DZ95" s="80">
        <f>SUM(DE94:DE96,DI94:DI96,DM94:DM96)</f>
        <v>69</v>
      </c>
      <c r="EA95" s="80">
        <f>SUM(DG94:DG96,DK94:DK96,DO94:DO96)</f>
        <v>55</v>
      </c>
      <c r="EB95" s="115">
        <f>DZ95-EA95</f>
        <v>14</v>
      </c>
      <c r="EC95" s="100"/>
      <c r="ED95" s="27"/>
      <c r="EE95" s="27"/>
    </row>
    <row r="96" spans="1:135" ht="9.75" customHeight="1" thickBot="1" thickTop="1">
      <c r="A96" s="27"/>
      <c r="B96" s="237" t="s">
        <v>311</v>
      </c>
      <c r="C96" s="147" t="s">
        <v>465</v>
      </c>
      <c r="D96" s="148" t="s">
        <v>2</v>
      </c>
      <c r="E96" s="130">
        <v>11</v>
      </c>
      <c r="F96" s="130">
        <v>15</v>
      </c>
      <c r="G96" s="127">
        <v>12</v>
      </c>
      <c r="H96" s="65"/>
      <c r="I96" s="65"/>
      <c r="J96" s="65"/>
      <c r="K96" s="128">
        <v>15</v>
      </c>
      <c r="L96" s="128">
        <v>11</v>
      </c>
      <c r="M96" s="128">
        <v>15</v>
      </c>
      <c r="N96" s="74"/>
      <c r="O96" s="65"/>
      <c r="P96" s="65"/>
      <c r="Q96" s="65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27"/>
      <c r="AD96" s="27"/>
      <c r="AE96" s="27"/>
      <c r="AF96" s="103"/>
      <c r="AG96" s="27"/>
      <c r="AH96" s="27"/>
      <c r="AK96" s="27"/>
      <c r="AL96" s="270" t="s">
        <v>373</v>
      </c>
      <c r="AM96" s="271"/>
      <c r="AN96" s="282" t="str">
        <f>AL98</f>
        <v>桑原一郎</v>
      </c>
      <c r="AO96" s="278"/>
      <c r="AP96" s="278"/>
      <c r="AQ96" s="279"/>
      <c r="AR96" s="277" t="str">
        <f>AL101</f>
        <v>高木達也</v>
      </c>
      <c r="AS96" s="278"/>
      <c r="AT96" s="278"/>
      <c r="AU96" s="279"/>
      <c r="AV96" s="277" t="str">
        <f>AL104</f>
        <v>合田英二</v>
      </c>
      <c r="AW96" s="278"/>
      <c r="AX96" s="278"/>
      <c r="AY96" s="279"/>
      <c r="AZ96" s="262" t="s">
        <v>0</v>
      </c>
      <c r="BA96" s="263"/>
      <c r="BB96" s="263"/>
      <c r="BC96" s="264"/>
      <c r="BD96" s="27"/>
      <c r="BE96" s="274" t="s">
        <v>357</v>
      </c>
      <c r="BF96" s="275"/>
      <c r="BG96" s="274" t="s">
        <v>384</v>
      </c>
      <c r="BH96" s="276"/>
      <c r="BI96" s="275" t="s">
        <v>343</v>
      </c>
      <c r="BJ96" s="275"/>
      <c r="BK96" s="276"/>
      <c r="BL96" s="100"/>
      <c r="BM96" s="27"/>
      <c r="BO96" s="27"/>
      <c r="BP96" s="141"/>
      <c r="BQ96" s="27"/>
      <c r="BR96" s="27"/>
      <c r="BS96" s="237"/>
      <c r="BT96" s="4" t="s">
        <v>202</v>
      </c>
      <c r="BU96" s="5" t="s">
        <v>201</v>
      </c>
      <c r="BV96" s="12">
        <f>IF(CB93="","",CB93)</f>
        <v>9</v>
      </c>
      <c r="BW96" s="2" t="str">
        <f t="shared" si="35"/>
        <v>-</v>
      </c>
      <c r="BX96" s="5">
        <f>IF(BZ93="","",BZ93)</f>
        <v>15</v>
      </c>
      <c r="BY96" s="239"/>
      <c r="BZ96" s="244"/>
      <c r="CA96" s="245"/>
      <c r="CB96" s="245"/>
      <c r="CC96" s="246"/>
      <c r="CD96" s="38">
        <v>12</v>
      </c>
      <c r="CE96" s="2" t="str">
        <f t="shared" si="34"/>
        <v>-</v>
      </c>
      <c r="CF96" s="34">
        <v>15</v>
      </c>
      <c r="CG96" s="257"/>
      <c r="CH96" s="230"/>
      <c r="CI96" s="231"/>
      <c r="CJ96" s="231"/>
      <c r="CK96" s="232"/>
      <c r="CL96" s="27"/>
      <c r="CM96" s="114">
        <f>COUNTIF(BV95:CG97,"○")</f>
        <v>0</v>
      </c>
      <c r="CN96" s="80">
        <f>COUNTIF(BV95:CG97,"×")</f>
        <v>2</v>
      </c>
      <c r="CO96" s="114">
        <f>IF((CB92-BZ92)&gt;0,1,0)+IF((CB93-BZ93)&gt;0,1,0)+IF((CB94-BZ94)&gt;0,1,0)+IF((BZ95-CB95)&gt;0,1,0)+IF((BZ96-CB96)&gt;0,1,0)+IF((BZ97-CB97)&gt;0,1,0)+IF((CD95-CF95)&gt;0,1,0)+IF((CD96-CF96)&gt;0,1,0)+IF((CD97-CF97)&gt;0,1,0)</f>
        <v>1</v>
      </c>
      <c r="CP96" s="115">
        <f>IF((CB92-BZ92)&lt;0,1,0)+IF((CB93-BZ93)&lt;0,1,0)+IF((CB94-BZ94)&lt;0,1,0)+IF((BZ95-CB95)&lt;0,1,0)+IF((BZ96-CB96)&lt;0,1,0)+IF((BZ97-CB97)&lt;0,1,0)+IF((CD95-CF95)&lt;0,1,0)+IF((CD96-CF96)&lt;0,1,0)+IF((CD97-CF97)&lt;0,1,0)</f>
        <v>4</v>
      </c>
      <c r="CQ96" s="80">
        <f>SUM(BV95:BV97,BZ95:BZ97,CD95:CD97)</f>
        <v>54</v>
      </c>
      <c r="CR96" s="80">
        <f>SUM(BX95:BX97,CB95:CB97,CF95:CF97)</f>
        <v>71</v>
      </c>
      <c r="CS96" s="115">
        <f>CQ96-CR96</f>
        <v>-17</v>
      </c>
      <c r="CT96" s="100"/>
      <c r="CU96" s="27"/>
      <c r="CV96" s="27"/>
      <c r="CW96" s="27"/>
      <c r="CX96" s="27"/>
      <c r="CY96" s="27"/>
      <c r="DB96" s="237"/>
      <c r="DC96" s="18"/>
      <c r="DD96" s="3" t="s">
        <v>152</v>
      </c>
      <c r="DE96" s="18">
        <f>IF(DO90="","",DO90)</f>
      </c>
      <c r="DF96" s="19">
        <f t="shared" si="33"/>
      </c>
      <c r="DG96" s="20">
        <f>IF(DM90="","",DM90)</f>
      </c>
      <c r="DH96" s="240"/>
      <c r="DI96" s="21">
        <f>IF(DO93="","",DO93)</f>
        <v>16</v>
      </c>
      <c r="DJ96" s="19" t="str">
        <f>IF(DI96="","","-")</f>
        <v>-</v>
      </c>
      <c r="DK96" s="20">
        <f>IF(DM93="","",DM93)</f>
        <v>14</v>
      </c>
      <c r="DL96" s="240"/>
      <c r="DM96" s="247"/>
      <c r="DN96" s="248"/>
      <c r="DO96" s="248"/>
      <c r="DP96" s="249"/>
      <c r="DQ96" s="233" t="s">
        <v>537</v>
      </c>
      <c r="DR96" s="234"/>
      <c r="DS96" s="235" t="s">
        <v>538</v>
      </c>
      <c r="DT96" s="236"/>
      <c r="DU96" s="27"/>
      <c r="DV96" s="114"/>
      <c r="DW96" s="80"/>
      <c r="DX96" s="114"/>
      <c r="DY96" s="115"/>
      <c r="DZ96" s="80"/>
      <c r="EA96" s="80"/>
      <c r="EB96" s="115"/>
      <c r="EC96" s="100"/>
      <c r="ED96" s="27"/>
      <c r="EE96" s="27"/>
    </row>
    <row r="97" spans="1:135" ht="9.75" customHeight="1" thickBot="1">
      <c r="A97" s="27"/>
      <c r="B97" s="237"/>
      <c r="C97" s="153" t="s">
        <v>466</v>
      </c>
      <c r="D97" s="154" t="s">
        <v>462</v>
      </c>
      <c r="E97" s="60"/>
      <c r="F97" s="60"/>
      <c r="G97" s="60"/>
      <c r="H97" s="65"/>
      <c r="I97" s="65"/>
      <c r="J97" s="65"/>
      <c r="K97" s="65"/>
      <c r="L97" s="65"/>
      <c r="M97" s="65" t="s">
        <v>93</v>
      </c>
      <c r="N97" s="86"/>
      <c r="O97" s="70"/>
      <c r="P97" s="70"/>
      <c r="Q97" s="65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27"/>
      <c r="AD97" s="27"/>
      <c r="AE97" s="27"/>
      <c r="AF97" s="103"/>
      <c r="AG97" s="27"/>
      <c r="AH97" s="27"/>
      <c r="AK97" s="27"/>
      <c r="AL97" s="272"/>
      <c r="AM97" s="273"/>
      <c r="AN97" s="289" t="str">
        <f>AL99</f>
        <v>西山育江</v>
      </c>
      <c r="AO97" s="251"/>
      <c r="AP97" s="251"/>
      <c r="AQ97" s="240"/>
      <c r="AR97" s="250" t="str">
        <f>AL102</f>
        <v>香川優美</v>
      </c>
      <c r="AS97" s="251"/>
      <c r="AT97" s="251"/>
      <c r="AU97" s="240"/>
      <c r="AV97" s="250" t="str">
        <f>AL105</f>
        <v>三原祐子</v>
      </c>
      <c r="AW97" s="251"/>
      <c r="AX97" s="251"/>
      <c r="AY97" s="240"/>
      <c r="AZ97" s="259" t="s">
        <v>1</v>
      </c>
      <c r="BA97" s="260"/>
      <c r="BB97" s="260"/>
      <c r="BC97" s="261"/>
      <c r="BD97" s="27"/>
      <c r="BE97" s="111" t="s">
        <v>344</v>
      </c>
      <c r="BF97" s="112" t="s">
        <v>345</v>
      </c>
      <c r="BG97" s="111" t="s">
        <v>346</v>
      </c>
      <c r="BH97" s="113" t="s">
        <v>386</v>
      </c>
      <c r="BI97" s="112" t="s">
        <v>347</v>
      </c>
      <c r="BJ97" s="112" t="s">
        <v>386</v>
      </c>
      <c r="BK97" s="113" t="s">
        <v>348</v>
      </c>
      <c r="BL97" s="100"/>
      <c r="BM97" s="27"/>
      <c r="BO97" s="27"/>
      <c r="BP97" s="141"/>
      <c r="BQ97" s="27"/>
      <c r="BR97" s="27"/>
      <c r="BS97" s="237"/>
      <c r="BT97" s="7"/>
      <c r="BU97" s="13" t="s">
        <v>203</v>
      </c>
      <c r="BV97" s="7">
        <f>IF(CB94="","",CB94)</f>
      </c>
      <c r="BW97" s="2">
        <f t="shared" si="35"/>
      </c>
      <c r="BX97" s="13">
        <f>IF(BZ94="","",BZ94)</f>
      </c>
      <c r="BY97" s="252"/>
      <c r="BZ97" s="253"/>
      <c r="CA97" s="254"/>
      <c r="CB97" s="254"/>
      <c r="CC97" s="255"/>
      <c r="CD97" s="39">
        <v>9</v>
      </c>
      <c r="CE97" s="2" t="str">
        <f t="shared" si="34"/>
        <v>-</v>
      </c>
      <c r="CF97" s="41">
        <v>15</v>
      </c>
      <c r="CG97" s="258"/>
      <c r="CH97" s="233" t="s">
        <v>448</v>
      </c>
      <c r="CI97" s="234"/>
      <c r="CJ97" s="235" t="s">
        <v>447</v>
      </c>
      <c r="CK97" s="236"/>
      <c r="CL97" s="27"/>
      <c r="CM97" s="119"/>
      <c r="CN97" s="120"/>
      <c r="CO97" s="119"/>
      <c r="CP97" s="121"/>
      <c r="CQ97" s="120"/>
      <c r="CR97" s="120"/>
      <c r="CS97" s="121"/>
      <c r="CT97" s="100"/>
      <c r="CU97" s="27"/>
      <c r="CV97" s="27"/>
      <c r="CW97" s="27"/>
      <c r="CX97" s="27"/>
      <c r="CY97" s="27"/>
      <c r="DB97" s="102"/>
      <c r="DC97" s="122"/>
      <c r="DD97" s="27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27"/>
      <c r="DZ97" s="100"/>
      <c r="EA97" s="100"/>
      <c r="EB97" s="100"/>
      <c r="EC97" s="100"/>
      <c r="ED97" s="27"/>
      <c r="EE97" s="27"/>
    </row>
    <row r="98" spans="1:135" ht="9.75" customHeight="1" thickTop="1">
      <c r="A98" s="27"/>
      <c r="B98" s="27"/>
      <c r="C98" s="27"/>
      <c r="D98" s="27"/>
      <c r="E98" s="64"/>
      <c r="F98" s="64"/>
      <c r="G98" s="65"/>
      <c r="H98" s="65"/>
      <c r="I98" s="65"/>
      <c r="J98" s="65"/>
      <c r="K98" s="128">
        <v>13</v>
      </c>
      <c r="L98" s="128">
        <v>15</v>
      </c>
      <c r="M98" s="129">
        <v>10</v>
      </c>
      <c r="N98" s="65"/>
      <c r="O98" s="65"/>
      <c r="P98" s="31"/>
      <c r="Q98" s="75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103"/>
      <c r="AG98" s="27"/>
      <c r="AH98" s="27"/>
      <c r="AK98" s="237"/>
      <c r="AL98" s="4" t="s">
        <v>150</v>
      </c>
      <c r="AM98" s="5" t="s">
        <v>3</v>
      </c>
      <c r="AN98" s="265"/>
      <c r="AO98" s="266"/>
      <c r="AP98" s="266"/>
      <c r="AQ98" s="267"/>
      <c r="AR98" s="32">
        <v>10</v>
      </c>
      <c r="AS98" s="2" t="str">
        <f>IF(AR98="","","-")</f>
        <v>-</v>
      </c>
      <c r="AT98" s="34">
        <v>15</v>
      </c>
      <c r="AU98" s="256" t="str">
        <f>IF(AR98&gt;AT98,IF(AR99&gt;AT99,"○",IF(AR100&gt;AT100,"○","×")),IF(AR99&gt;AT99,IF(AR100&gt;AT100,"○","×"),"×"))</f>
        <v>×</v>
      </c>
      <c r="AV98" s="32">
        <v>15</v>
      </c>
      <c r="AW98" s="6" t="str">
        <f aca="true" t="shared" si="36" ref="AW98:AW103">IF(AV98="","","-")</f>
        <v>-</v>
      </c>
      <c r="AX98" s="40">
        <v>12</v>
      </c>
      <c r="AY98" s="256" t="str">
        <f>IF(AV98&gt;AX98,IF(AV99&gt;AX99,"○",IF(AV100&gt;AX100,"○","×")),IF(AV99&gt;AX99,IF(AV100&gt;AX100,"○","×"),"×"))</f>
        <v>○</v>
      </c>
      <c r="AZ98" s="227" t="s">
        <v>447</v>
      </c>
      <c r="BA98" s="228"/>
      <c r="BB98" s="228"/>
      <c r="BC98" s="229"/>
      <c r="BD98" s="27"/>
      <c r="BE98" s="114"/>
      <c r="BF98" s="80"/>
      <c r="BG98" s="114"/>
      <c r="BH98" s="115"/>
      <c r="BI98" s="80"/>
      <c r="BJ98" s="80"/>
      <c r="BK98" s="115"/>
      <c r="BL98" s="100"/>
      <c r="BM98" s="27"/>
      <c r="BO98" s="27"/>
      <c r="BP98" s="141"/>
      <c r="BQ98" s="27"/>
      <c r="BR98" s="27"/>
      <c r="BS98" s="237"/>
      <c r="BT98" s="12" t="s">
        <v>204</v>
      </c>
      <c r="BU98" s="5" t="s">
        <v>521</v>
      </c>
      <c r="BV98" s="12">
        <f>IF(CF92="","",CF92)</f>
        <v>15</v>
      </c>
      <c r="BW98" s="16" t="str">
        <f t="shared" si="35"/>
        <v>-</v>
      </c>
      <c r="BX98" s="5">
        <f>IF(CD92="","",CD92)</f>
        <v>12</v>
      </c>
      <c r="BY98" s="238" t="str">
        <f>IF(CG92="","",IF(CG92="○","×",IF(CG92="×","○")))</f>
        <v>×</v>
      </c>
      <c r="BZ98" s="17">
        <f>IF(CF95="","",CF95)</f>
        <v>11</v>
      </c>
      <c r="CA98" s="2" t="str">
        <f>IF(BZ98="","","-")</f>
        <v>-</v>
      </c>
      <c r="CB98" s="5">
        <f>IF(CD95="","",CD95)</f>
        <v>15</v>
      </c>
      <c r="CC98" s="238" t="str">
        <f>IF(CG95="","",IF(CG95="○","×",IF(CG95="×","○")))</f>
        <v>○</v>
      </c>
      <c r="CD98" s="241"/>
      <c r="CE98" s="242"/>
      <c r="CF98" s="242"/>
      <c r="CG98" s="243"/>
      <c r="CH98" s="227" t="s">
        <v>537</v>
      </c>
      <c r="CI98" s="228"/>
      <c r="CJ98" s="228"/>
      <c r="CK98" s="229"/>
      <c r="CL98" s="27"/>
      <c r="CM98" s="114"/>
      <c r="CN98" s="80"/>
      <c r="CO98" s="114"/>
      <c r="CP98" s="115"/>
      <c r="CQ98" s="80"/>
      <c r="CR98" s="80"/>
      <c r="CS98" s="115"/>
      <c r="CT98" s="100"/>
      <c r="CU98" s="27"/>
      <c r="CV98" s="27"/>
      <c r="CW98" s="27"/>
      <c r="CX98" s="27"/>
      <c r="CY98" s="27"/>
      <c r="DB98" s="27"/>
      <c r="DC98" s="270" t="s">
        <v>630</v>
      </c>
      <c r="DD98" s="271"/>
      <c r="DE98" s="282" t="str">
        <f>DC100</f>
        <v>藤田哲正</v>
      </c>
      <c r="DF98" s="278"/>
      <c r="DG98" s="278"/>
      <c r="DH98" s="279"/>
      <c r="DI98" s="277" t="str">
        <f>DC103</f>
        <v>佐々木孝志</v>
      </c>
      <c r="DJ98" s="278"/>
      <c r="DK98" s="278"/>
      <c r="DL98" s="279"/>
      <c r="DM98" s="277" t="str">
        <f>DC106</f>
        <v>真鍋勝行</v>
      </c>
      <c r="DN98" s="278"/>
      <c r="DO98" s="278"/>
      <c r="DP98" s="279"/>
      <c r="DQ98" s="262" t="s">
        <v>0</v>
      </c>
      <c r="DR98" s="263"/>
      <c r="DS98" s="263"/>
      <c r="DT98" s="264"/>
      <c r="DU98" s="27"/>
      <c r="DV98" s="274" t="s">
        <v>357</v>
      </c>
      <c r="DW98" s="275"/>
      <c r="DX98" s="274" t="s">
        <v>384</v>
      </c>
      <c r="DY98" s="276"/>
      <c r="DZ98" s="275" t="s">
        <v>435</v>
      </c>
      <c r="EA98" s="275"/>
      <c r="EB98" s="276"/>
      <c r="EC98" s="100"/>
      <c r="ED98" s="27"/>
      <c r="EE98" s="27"/>
    </row>
    <row r="99" spans="1:135" ht="9.75" customHeight="1" thickBot="1">
      <c r="A99" s="27"/>
      <c r="B99" s="237" t="s">
        <v>316</v>
      </c>
      <c r="C99" s="147" t="s">
        <v>467</v>
      </c>
      <c r="D99" s="148" t="s">
        <v>468</v>
      </c>
      <c r="E99" s="25"/>
      <c r="F99" s="25"/>
      <c r="G99" s="25"/>
      <c r="H99" s="65"/>
      <c r="I99" s="65"/>
      <c r="J99" s="65"/>
      <c r="K99" s="65"/>
      <c r="L99" s="65"/>
      <c r="M99" s="31"/>
      <c r="N99" s="65"/>
      <c r="O99" s="65"/>
      <c r="P99" s="31"/>
      <c r="Q99" s="75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103"/>
      <c r="AG99" s="27"/>
      <c r="AH99" s="27"/>
      <c r="AK99" s="237"/>
      <c r="AL99" s="4" t="s">
        <v>151</v>
      </c>
      <c r="AM99" s="5" t="s">
        <v>3</v>
      </c>
      <c r="AN99" s="268"/>
      <c r="AO99" s="245"/>
      <c r="AP99" s="245"/>
      <c r="AQ99" s="246"/>
      <c r="AR99" s="32">
        <v>11</v>
      </c>
      <c r="AS99" s="2" t="str">
        <f>IF(AR99="","","-")</f>
        <v>-</v>
      </c>
      <c r="AT99" s="35">
        <v>15</v>
      </c>
      <c r="AU99" s="257"/>
      <c r="AV99" s="32">
        <v>15</v>
      </c>
      <c r="AW99" s="2" t="str">
        <f t="shared" si="36"/>
        <v>-</v>
      </c>
      <c r="AX99" s="34">
        <v>11</v>
      </c>
      <c r="AY99" s="257"/>
      <c r="AZ99" s="230"/>
      <c r="BA99" s="231"/>
      <c r="BB99" s="231"/>
      <c r="BC99" s="232"/>
      <c r="BD99" s="27"/>
      <c r="BE99" s="114">
        <f>COUNTIF(AN98:AY100,"○")</f>
        <v>1</v>
      </c>
      <c r="BF99" s="80">
        <f>COUNTIF(AN98:AY100,"×")</f>
        <v>1</v>
      </c>
      <c r="BG99" s="114">
        <f>IF((AN98-AP98)&gt;0,1,0)+IF((AN99-AP99)&gt;0,1,0)+IF((AN100-AP100)&gt;0,1,0)+IF((AR98-AT98)&gt;0,1,0)+IF((AR99-AT99)&gt;0,1,0)+IF((AR100-AT100)&gt;0,1,0)+IF((AV98-AX98)&gt;0,1,0)+IF((AV99-AX99)&gt;0,1,0)+IF((AV100-AX100)&gt;0,1,0)</f>
        <v>2</v>
      </c>
      <c r="BH99" s="115">
        <f>IF((AN98-AP98)&lt;0,1,0)+IF((AN99-AP99)&lt;0,1,0)+IF((AN100-AP100)&lt;0,1,0)+IF((AR98-AT98)&lt;0,1,0)+IF((AR99-AT99)&lt;0,1,0)+IF((AR100-AT100)&lt;0,1,0)+IF((AV98-AX98)&lt;0,1,0)+IF((AV99-AX99)&lt;0,1,0)+IF((AV100-AX100)&lt;0,1,0)</f>
        <v>2</v>
      </c>
      <c r="BI99" s="80">
        <f>SUM(AN98:AN100,AR98:AR100,AV98:AV100)</f>
        <v>51</v>
      </c>
      <c r="BJ99" s="80">
        <f>SUM(AP98:AP100,AT98:AT100,AX98:AX100)</f>
        <v>53</v>
      </c>
      <c r="BK99" s="115">
        <f>BI99-BJ99</f>
        <v>-2</v>
      </c>
      <c r="BL99" s="100"/>
      <c r="BM99" s="27"/>
      <c r="BO99" s="27"/>
      <c r="BP99" s="141"/>
      <c r="BQ99" s="27"/>
      <c r="BR99" s="27"/>
      <c r="BS99" s="237"/>
      <c r="BT99" s="12" t="s">
        <v>205</v>
      </c>
      <c r="BU99" s="5" t="s">
        <v>521</v>
      </c>
      <c r="BV99" s="12">
        <f>IF(CF93="","",CF93)</f>
        <v>13</v>
      </c>
      <c r="BW99" s="2" t="str">
        <f t="shared" si="35"/>
        <v>-</v>
      </c>
      <c r="BX99" s="5">
        <f>IF(CD93="","",CD93)</f>
        <v>15</v>
      </c>
      <c r="BY99" s="239"/>
      <c r="BZ99" s="17">
        <f>IF(CF96="","",CF96)</f>
        <v>15</v>
      </c>
      <c r="CA99" s="2" t="str">
        <f>IF(BZ99="","","-")</f>
        <v>-</v>
      </c>
      <c r="CB99" s="5">
        <f>IF(CD96="","",CD96)</f>
        <v>12</v>
      </c>
      <c r="CC99" s="239"/>
      <c r="CD99" s="244"/>
      <c r="CE99" s="245"/>
      <c r="CF99" s="245"/>
      <c r="CG99" s="246"/>
      <c r="CH99" s="230"/>
      <c r="CI99" s="231"/>
      <c r="CJ99" s="231"/>
      <c r="CK99" s="232"/>
      <c r="CL99" s="27"/>
      <c r="CM99" s="114">
        <f>COUNTIF(BV98:CG100,"○")</f>
        <v>1</v>
      </c>
      <c r="CN99" s="80">
        <f>COUNTIF(BV98:CG100,"×")</f>
        <v>1</v>
      </c>
      <c r="CO99" s="114">
        <f>IF((CF92-CD92)&gt;0,1,0)+IF((CF93-CD93)&gt;0,1,0)+IF((CF94-CD94)&gt;0,1,0)+IF((CF95-CD95)&gt;0,1,0)+IF((CF96-CD96)&gt;0,1,0)+IF((CF97-CD97)&gt;0,1,0)+IF((CD98-CF98)&gt;0,1,0)+IF((CD99-CF99)&gt;0,1,0)+IF((CD100-CF100)&gt;0,1,0)</f>
        <v>3</v>
      </c>
      <c r="CP99" s="115">
        <f>IF((CF92-CD92)&lt;0,1,0)+IF((CF93-CD93)&lt;0,1,0)+IF((CF94-CD94)&lt;0,1,0)+IF((CF95-CD95)&lt;0,1,0)+IF((CF96-CD96)&lt;0,1,0)+IF((CF97-CD97)&lt;0,1,0)+IF((CD98-CF98)&lt;0,1,0)+IF((CD99-CF99)&lt;0,1,0)+IF((CD100-CF100)&lt;0,1,0)</f>
        <v>3</v>
      </c>
      <c r="CQ99" s="80">
        <f>SUM(BV98:BV100,BZ98:BZ100,CD98:CD100)</f>
        <v>80</v>
      </c>
      <c r="CR99" s="80">
        <f>SUM(BX98:BX100,CB98:CB100,CF98:CF100)</f>
        <v>78</v>
      </c>
      <c r="CS99" s="115">
        <f>CQ99-CR99</f>
        <v>2</v>
      </c>
      <c r="CT99" s="100"/>
      <c r="CU99" s="27"/>
      <c r="CV99" s="27"/>
      <c r="CW99" s="27"/>
      <c r="CX99" s="27"/>
      <c r="CY99" s="27"/>
      <c r="DB99" s="27"/>
      <c r="DC99" s="272"/>
      <c r="DD99" s="273"/>
      <c r="DE99" s="289" t="str">
        <f>DC101</f>
        <v>桧垣昌子</v>
      </c>
      <c r="DF99" s="251"/>
      <c r="DG99" s="251"/>
      <c r="DH99" s="240"/>
      <c r="DI99" s="250" t="str">
        <f>DC104</f>
        <v>佐々木治美</v>
      </c>
      <c r="DJ99" s="251"/>
      <c r="DK99" s="251"/>
      <c r="DL99" s="240"/>
      <c r="DM99" s="250" t="str">
        <f>DC107</f>
        <v>尾藤幸衛</v>
      </c>
      <c r="DN99" s="251"/>
      <c r="DO99" s="251"/>
      <c r="DP99" s="240"/>
      <c r="DQ99" s="259" t="s">
        <v>1</v>
      </c>
      <c r="DR99" s="260"/>
      <c r="DS99" s="260"/>
      <c r="DT99" s="261"/>
      <c r="DU99" s="27"/>
      <c r="DV99" s="111" t="s">
        <v>344</v>
      </c>
      <c r="DW99" s="112" t="s">
        <v>345</v>
      </c>
      <c r="DX99" s="111" t="s">
        <v>346</v>
      </c>
      <c r="DY99" s="113" t="s">
        <v>386</v>
      </c>
      <c r="DZ99" s="112" t="s">
        <v>347</v>
      </c>
      <c r="EA99" s="112" t="s">
        <v>386</v>
      </c>
      <c r="EB99" s="113" t="s">
        <v>348</v>
      </c>
      <c r="EC99" s="100"/>
      <c r="ED99" s="27"/>
      <c r="EE99" s="27"/>
    </row>
    <row r="100" spans="1:135" ht="9.75" customHeight="1" thickBot="1">
      <c r="A100" s="27"/>
      <c r="B100" s="237"/>
      <c r="C100" s="153" t="s">
        <v>469</v>
      </c>
      <c r="D100" s="154" t="s">
        <v>468</v>
      </c>
      <c r="E100" s="131">
        <v>10</v>
      </c>
      <c r="F100" s="131">
        <v>13</v>
      </c>
      <c r="G100" s="132"/>
      <c r="H100" s="83"/>
      <c r="I100" s="70"/>
      <c r="J100" s="70"/>
      <c r="K100" s="65"/>
      <c r="L100" s="65"/>
      <c r="M100" s="31"/>
      <c r="N100" s="65"/>
      <c r="O100" s="65"/>
      <c r="P100" s="31"/>
      <c r="Q100" s="75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103"/>
      <c r="AG100" s="27"/>
      <c r="AH100" s="27"/>
      <c r="AK100" s="237"/>
      <c r="AL100" s="7"/>
      <c r="AM100" s="8" t="s">
        <v>152</v>
      </c>
      <c r="AN100" s="269"/>
      <c r="AO100" s="254"/>
      <c r="AP100" s="254"/>
      <c r="AQ100" s="255"/>
      <c r="AR100" s="33"/>
      <c r="AS100" s="2">
        <f>IF(AR100="","","-")</f>
      </c>
      <c r="AT100" s="36"/>
      <c r="AU100" s="258"/>
      <c r="AV100" s="37"/>
      <c r="AW100" s="9">
        <f t="shared" si="36"/>
      </c>
      <c r="AX100" s="36"/>
      <c r="AY100" s="258"/>
      <c r="AZ100" s="233" t="s">
        <v>446</v>
      </c>
      <c r="BA100" s="234"/>
      <c r="BB100" s="235" t="s">
        <v>446</v>
      </c>
      <c r="BC100" s="236"/>
      <c r="BD100" s="27"/>
      <c r="BE100" s="114"/>
      <c r="BF100" s="80"/>
      <c r="BG100" s="114"/>
      <c r="BH100" s="115"/>
      <c r="BI100" s="80"/>
      <c r="BJ100" s="80"/>
      <c r="BK100" s="115"/>
      <c r="BL100" s="100"/>
      <c r="BM100" s="27"/>
      <c r="BO100" s="27"/>
      <c r="BP100" s="141"/>
      <c r="BQ100" s="27"/>
      <c r="BR100" s="27"/>
      <c r="BS100" s="237"/>
      <c r="BT100" s="18"/>
      <c r="BU100" s="3" t="s">
        <v>103</v>
      </c>
      <c r="BV100" s="18">
        <f>IF(CF94="","",CF94)</f>
        <v>11</v>
      </c>
      <c r="BW100" s="19" t="str">
        <f t="shared" si="35"/>
        <v>-</v>
      </c>
      <c r="BX100" s="20">
        <f>IF(CD94="","",CD94)</f>
        <v>15</v>
      </c>
      <c r="BY100" s="240"/>
      <c r="BZ100" s="21">
        <f>IF(CF97="","",CF97)</f>
        <v>15</v>
      </c>
      <c r="CA100" s="19" t="str">
        <f>IF(BZ100="","","-")</f>
        <v>-</v>
      </c>
      <c r="CB100" s="20">
        <f>IF(CD97="","",CD97)</f>
        <v>9</v>
      </c>
      <c r="CC100" s="240"/>
      <c r="CD100" s="247"/>
      <c r="CE100" s="248"/>
      <c r="CF100" s="248"/>
      <c r="CG100" s="249"/>
      <c r="CH100" s="233" t="s">
        <v>536</v>
      </c>
      <c r="CI100" s="234"/>
      <c r="CJ100" s="235" t="s">
        <v>536</v>
      </c>
      <c r="CK100" s="236"/>
      <c r="CL100" s="27"/>
      <c r="CM100" s="114"/>
      <c r="CN100" s="80"/>
      <c r="CO100" s="114"/>
      <c r="CP100" s="115"/>
      <c r="CQ100" s="80"/>
      <c r="CR100" s="80"/>
      <c r="CS100" s="115"/>
      <c r="CT100" s="100"/>
      <c r="CU100" s="27"/>
      <c r="CV100" s="27"/>
      <c r="CW100" s="27"/>
      <c r="CX100" s="27"/>
      <c r="CY100" s="27"/>
      <c r="DB100" s="237"/>
      <c r="DC100" s="4" t="s">
        <v>281</v>
      </c>
      <c r="DD100" s="5" t="s">
        <v>282</v>
      </c>
      <c r="DE100" s="265"/>
      <c r="DF100" s="266"/>
      <c r="DG100" s="266"/>
      <c r="DH100" s="267"/>
      <c r="DI100" s="32">
        <v>6</v>
      </c>
      <c r="DJ100" s="2" t="str">
        <f>IF(DI100="","","-")</f>
        <v>-</v>
      </c>
      <c r="DK100" s="34">
        <v>15</v>
      </c>
      <c r="DL100" s="256" t="str">
        <f>IF(DI100&gt;DK100,IF(DI101&gt;DK101,"○",IF(DI102&gt;DK102,"○","×")),IF(DI101&gt;DK101,IF(DI102&gt;DK102,"○","×"),"×"))</f>
        <v>×</v>
      </c>
      <c r="DM100" s="32">
        <v>13</v>
      </c>
      <c r="DN100" s="6" t="str">
        <f aca="true" t="shared" si="37" ref="DN100:DN105">IF(DM100="","","-")</f>
        <v>-</v>
      </c>
      <c r="DO100" s="40">
        <v>15</v>
      </c>
      <c r="DP100" s="256" t="str">
        <f>IF(DM100&gt;DO100,IF(DM101&gt;DO101,"○",IF(DM102&gt;DO102,"○","×")),IF(DM101&gt;DO101,IF(DM102&gt;DO102,"○","×"),"×"))</f>
        <v>○</v>
      </c>
      <c r="DQ100" s="227" t="s">
        <v>537</v>
      </c>
      <c r="DR100" s="228"/>
      <c r="DS100" s="228"/>
      <c r="DT100" s="229"/>
      <c r="DU100" s="27"/>
      <c r="DV100" s="114"/>
      <c r="DW100" s="80"/>
      <c r="DX100" s="114"/>
      <c r="DY100" s="115"/>
      <c r="DZ100" s="80"/>
      <c r="EA100" s="80"/>
      <c r="EB100" s="115"/>
      <c r="EC100" s="100"/>
      <c r="ED100" s="27"/>
      <c r="EE100" s="27"/>
    </row>
    <row r="101" spans="1:135" ht="9.75" customHeight="1" thickBot="1" thickTop="1">
      <c r="A101" s="27"/>
      <c r="B101" s="27"/>
      <c r="C101" s="27"/>
      <c r="D101" s="64"/>
      <c r="E101" s="64"/>
      <c r="F101" s="64"/>
      <c r="G101" s="65" t="s">
        <v>653</v>
      </c>
      <c r="H101" s="74"/>
      <c r="I101" s="65"/>
      <c r="J101" s="31"/>
      <c r="K101" s="65"/>
      <c r="L101" s="65"/>
      <c r="M101" s="31"/>
      <c r="N101" s="65"/>
      <c r="O101" s="65"/>
      <c r="P101" s="31"/>
      <c r="Q101" s="75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103"/>
      <c r="AG101" s="27"/>
      <c r="AH101" s="27"/>
      <c r="AK101" s="237"/>
      <c r="AL101" s="4" t="s">
        <v>38</v>
      </c>
      <c r="AM101" s="10" t="s">
        <v>456</v>
      </c>
      <c r="AN101" s="11">
        <f>IF(AT98="","",AT98)</f>
        <v>15</v>
      </c>
      <c r="AO101" s="2" t="str">
        <f aca="true" t="shared" si="38" ref="AO101:AO106">IF(AN101="","","-")</f>
        <v>-</v>
      </c>
      <c r="AP101" s="5">
        <f>IF(AR98="","",AR98)</f>
        <v>10</v>
      </c>
      <c r="AQ101" s="238" t="str">
        <f>IF(AU98="","",IF(AU98="○","×",IF(AU98="×","○")))</f>
        <v>○</v>
      </c>
      <c r="AR101" s="241"/>
      <c r="AS101" s="242"/>
      <c r="AT101" s="242"/>
      <c r="AU101" s="243"/>
      <c r="AV101" s="38">
        <v>15</v>
      </c>
      <c r="AW101" s="2" t="str">
        <f t="shared" si="36"/>
        <v>-</v>
      </c>
      <c r="AX101" s="34">
        <v>13</v>
      </c>
      <c r="AY101" s="256" t="str">
        <f>IF(AV101&gt;AX101,IF(AV102&gt;AX102,"○",IF(AV103&gt;AX103,"○","×")),IF(AV102&gt;AX102,IF(AV103&gt;AX103,"○","×"),"×"))</f>
        <v>○</v>
      </c>
      <c r="AZ101" s="227" t="s">
        <v>446</v>
      </c>
      <c r="BA101" s="228"/>
      <c r="BB101" s="228"/>
      <c r="BC101" s="229"/>
      <c r="BD101" s="27"/>
      <c r="BE101" s="116"/>
      <c r="BF101" s="117"/>
      <c r="BG101" s="116"/>
      <c r="BH101" s="118"/>
      <c r="BI101" s="117"/>
      <c r="BJ101" s="117"/>
      <c r="BK101" s="118"/>
      <c r="BL101" s="100"/>
      <c r="BM101" s="27"/>
      <c r="BO101" s="27"/>
      <c r="BP101" s="141"/>
      <c r="BQ101" s="27"/>
      <c r="BR101" s="27"/>
      <c r="BS101" s="102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100"/>
      <c r="CR101" s="100"/>
      <c r="CS101" s="100"/>
      <c r="CT101" s="100"/>
      <c r="CU101" s="27"/>
      <c r="CV101" s="27"/>
      <c r="CW101" s="27"/>
      <c r="CX101" s="27"/>
      <c r="CY101" s="27"/>
      <c r="DB101" s="237"/>
      <c r="DC101" s="4" t="s">
        <v>283</v>
      </c>
      <c r="DD101" s="5" t="s">
        <v>282</v>
      </c>
      <c r="DE101" s="268"/>
      <c r="DF101" s="245"/>
      <c r="DG101" s="245"/>
      <c r="DH101" s="246"/>
      <c r="DI101" s="32">
        <v>6</v>
      </c>
      <c r="DJ101" s="2" t="str">
        <f>IF(DI101="","","-")</f>
        <v>-</v>
      </c>
      <c r="DK101" s="35">
        <v>15</v>
      </c>
      <c r="DL101" s="257"/>
      <c r="DM101" s="32">
        <v>15</v>
      </c>
      <c r="DN101" s="2" t="str">
        <f t="shared" si="37"/>
        <v>-</v>
      </c>
      <c r="DO101" s="34">
        <v>12</v>
      </c>
      <c r="DP101" s="257"/>
      <c r="DQ101" s="230"/>
      <c r="DR101" s="231"/>
      <c r="DS101" s="231"/>
      <c r="DT101" s="232"/>
      <c r="DU101" s="27"/>
      <c r="DV101" s="114">
        <f>COUNTIF(DE100:DP102,"○")</f>
        <v>1</v>
      </c>
      <c r="DW101" s="80">
        <f>COUNTIF(DE100:DP102,"×")</f>
        <v>1</v>
      </c>
      <c r="DX101" s="114">
        <f>IF((DE100-DG100)&gt;0,1,0)+IF((DE101-DG101)&gt;0,1,0)+IF((DE102-DG102)&gt;0,1,0)+IF((DI100-DK100)&gt;0,1,0)+IF((DI101-DK101)&gt;0,1,0)+IF((DI102-DK102)&gt;0,1,0)+IF((DM100-DO100)&gt;0,1,0)+IF((DM101-DO101)&gt;0,1,0)+IF((DM102-DO102)&gt;0,1,0)</f>
        <v>2</v>
      </c>
      <c r="DY101" s="115">
        <f>IF((DE100-DG100)&lt;0,1,0)+IF((DE101-DG101)&lt;0,1,0)+IF((DE102-DG102)&lt;0,1,0)+IF((DI100-DK100)&lt;0,1,0)+IF((DI101-DK101)&lt;0,1,0)+IF((DI102-DK102)&lt;0,1,0)+IF((DM100-DO100)&lt;0,1,0)+IF((DM101-DO101)&lt;0,1,0)+IF((DM102-DO102)&lt;0,1,0)</f>
        <v>3</v>
      </c>
      <c r="DZ101" s="80">
        <f>SUM(DE100:DE102,DI100:DI102,DM100:DM102)</f>
        <v>55</v>
      </c>
      <c r="EA101" s="80">
        <f>SUM(DG100:DG102,DK100:DK102,DO100:DO102)</f>
        <v>65</v>
      </c>
      <c r="EB101" s="115">
        <f>DZ101-EA101</f>
        <v>-10</v>
      </c>
      <c r="EC101" s="100"/>
      <c r="ED101" s="27"/>
      <c r="EE101" s="27"/>
    </row>
    <row r="102" spans="1:135" ht="9.75" customHeight="1" thickBot="1">
      <c r="A102" s="27"/>
      <c r="B102" s="237" t="s">
        <v>317</v>
      </c>
      <c r="C102" s="147" t="s">
        <v>457</v>
      </c>
      <c r="D102" s="148" t="s">
        <v>2</v>
      </c>
      <c r="E102" s="133">
        <v>15</v>
      </c>
      <c r="F102" s="134">
        <v>15</v>
      </c>
      <c r="G102" s="135"/>
      <c r="H102" s="25"/>
      <c r="I102" s="65"/>
      <c r="J102" s="31"/>
      <c r="K102" s="65"/>
      <c r="L102" s="65"/>
      <c r="M102" s="31"/>
      <c r="N102" s="65"/>
      <c r="O102" s="65"/>
      <c r="P102" s="31"/>
      <c r="Q102" s="75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103"/>
      <c r="AG102" s="27"/>
      <c r="AH102" s="27"/>
      <c r="AK102" s="237"/>
      <c r="AL102" s="4" t="s">
        <v>40</v>
      </c>
      <c r="AM102" s="5" t="s">
        <v>456</v>
      </c>
      <c r="AN102" s="12">
        <f>IF(AT99="","",AT99)</f>
        <v>15</v>
      </c>
      <c r="AO102" s="2" t="str">
        <f t="shared" si="38"/>
        <v>-</v>
      </c>
      <c r="AP102" s="5">
        <f>IF(AR99="","",AR99)</f>
        <v>11</v>
      </c>
      <c r="AQ102" s="239"/>
      <c r="AR102" s="244"/>
      <c r="AS102" s="245"/>
      <c r="AT102" s="245"/>
      <c r="AU102" s="246"/>
      <c r="AV102" s="38">
        <v>13</v>
      </c>
      <c r="AW102" s="2" t="str">
        <f t="shared" si="36"/>
        <v>-</v>
      </c>
      <c r="AX102" s="34">
        <v>15</v>
      </c>
      <c r="AY102" s="257"/>
      <c r="AZ102" s="230"/>
      <c r="BA102" s="231"/>
      <c r="BB102" s="231"/>
      <c r="BC102" s="232"/>
      <c r="BD102" s="27"/>
      <c r="BE102" s="114">
        <f>COUNTIF(AN101:AY103,"○")</f>
        <v>2</v>
      </c>
      <c r="BF102" s="80">
        <f>COUNTIF(AN101:AY103,"×")</f>
        <v>0</v>
      </c>
      <c r="BG102" s="114">
        <f>IF((AT98-AR98)&gt;0,1,0)+IF((AT99-AR99)&gt;0,1,0)+IF((AT100-AR100)&gt;0,1,0)+IF((AR101-AT101)&gt;0,1,0)+IF((AR102-AT102)&gt;0,1,0)+IF((AR103-AT103)&gt;0,1,0)+IF((AV101-AX101)&gt;0,1,0)+IF((AV102-AX102)&gt;0,1,0)+IF((AV103-AX103)&gt;0,1,0)</f>
        <v>4</v>
      </c>
      <c r="BH102" s="115">
        <f>IF((AT98-AR98)&lt;0,1,0)+IF((AT99-AR99)&lt;0,1,0)+IF((AT100-AR100)&lt;0,1,0)+IF((AR101-AT101)&lt;0,1,0)+IF((AR102-AT102)&lt;0,1,0)+IF((AR103-AT103)&lt;0,1,0)+IF((AV101-AX101)&lt;0,1,0)+IF((AV102-AX102)&lt;0,1,0)+IF((AV103-AX103)&lt;0,1,0)</f>
        <v>1</v>
      </c>
      <c r="BI102" s="80">
        <f>SUM(AN101:AN103,AR101:AR103,AV101:AV103)</f>
        <v>73</v>
      </c>
      <c r="BJ102" s="80">
        <f>SUM(AP101:AP103,AT101:AT103,AX101:AX103)</f>
        <v>54</v>
      </c>
      <c r="BK102" s="115">
        <f>BI102-BJ102</f>
        <v>19</v>
      </c>
      <c r="BL102" s="100"/>
      <c r="BM102" s="27"/>
      <c r="BO102" s="27"/>
      <c r="BP102" s="141"/>
      <c r="BQ102" s="27"/>
      <c r="BR102" s="27"/>
      <c r="BS102" s="27"/>
      <c r="BT102" s="270" t="s">
        <v>368</v>
      </c>
      <c r="BU102" s="271"/>
      <c r="BV102" s="282" t="str">
        <f>BT104</f>
        <v>柚山治</v>
      </c>
      <c r="BW102" s="278"/>
      <c r="BX102" s="278"/>
      <c r="BY102" s="279"/>
      <c r="BZ102" s="277" t="str">
        <f>BT107</f>
        <v>広川晴朗</v>
      </c>
      <c r="CA102" s="278"/>
      <c r="CB102" s="278"/>
      <c r="CC102" s="279"/>
      <c r="CD102" s="277" t="str">
        <f>BT110</f>
        <v>鈴木貴</v>
      </c>
      <c r="CE102" s="278"/>
      <c r="CF102" s="278"/>
      <c r="CG102" s="279"/>
      <c r="CH102" s="262" t="s">
        <v>0</v>
      </c>
      <c r="CI102" s="263"/>
      <c r="CJ102" s="263"/>
      <c r="CK102" s="264"/>
      <c r="CL102" s="27"/>
      <c r="CM102" s="274" t="s">
        <v>357</v>
      </c>
      <c r="CN102" s="275"/>
      <c r="CO102" s="274" t="s">
        <v>384</v>
      </c>
      <c r="CP102" s="276"/>
      <c r="CQ102" s="275" t="s">
        <v>343</v>
      </c>
      <c r="CR102" s="275"/>
      <c r="CS102" s="276"/>
      <c r="CT102" s="100"/>
      <c r="CU102" s="27"/>
      <c r="CV102" s="27"/>
      <c r="CW102" s="27"/>
      <c r="CX102" s="27"/>
      <c r="CY102" s="27"/>
      <c r="DB102" s="237"/>
      <c r="DC102" s="7"/>
      <c r="DD102" s="8" t="s">
        <v>103</v>
      </c>
      <c r="DE102" s="269"/>
      <c r="DF102" s="254"/>
      <c r="DG102" s="254"/>
      <c r="DH102" s="255"/>
      <c r="DI102" s="33"/>
      <c r="DJ102" s="2">
        <f>IF(DI102="","","-")</f>
      </c>
      <c r="DK102" s="36"/>
      <c r="DL102" s="258"/>
      <c r="DM102" s="37">
        <v>15</v>
      </c>
      <c r="DN102" s="9" t="str">
        <f t="shared" si="37"/>
        <v>-</v>
      </c>
      <c r="DO102" s="36">
        <v>8</v>
      </c>
      <c r="DP102" s="258"/>
      <c r="DQ102" s="233" t="s">
        <v>536</v>
      </c>
      <c r="DR102" s="234"/>
      <c r="DS102" s="235" t="s">
        <v>536</v>
      </c>
      <c r="DT102" s="236"/>
      <c r="DU102" s="27"/>
      <c r="DV102" s="114"/>
      <c r="DW102" s="80"/>
      <c r="DX102" s="114"/>
      <c r="DY102" s="115"/>
      <c r="DZ102" s="80"/>
      <c r="EA102" s="80"/>
      <c r="EB102" s="115"/>
      <c r="EC102" s="100"/>
      <c r="ED102" s="27"/>
      <c r="EE102" s="27"/>
    </row>
    <row r="103" spans="1:135" ht="9.75" customHeight="1" thickBot="1" thickTop="1">
      <c r="A103" s="27"/>
      <c r="B103" s="237"/>
      <c r="C103" s="153" t="s">
        <v>458</v>
      </c>
      <c r="D103" s="154" t="s">
        <v>2</v>
      </c>
      <c r="E103" s="25"/>
      <c r="F103" s="25"/>
      <c r="G103" s="25"/>
      <c r="H103" s="128">
        <v>9</v>
      </c>
      <c r="I103" s="128">
        <v>8</v>
      </c>
      <c r="J103" s="129"/>
      <c r="K103" s="70"/>
      <c r="L103" s="70"/>
      <c r="M103" s="85"/>
      <c r="N103" s="65"/>
      <c r="O103" s="65"/>
      <c r="P103" s="31"/>
      <c r="Q103" s="75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103"/>
      <c r="AG103" s="27"/>
      <c r="AH103" s="27"/>
      <c r="AK103" s="237"/>
      <c r="AL103" s="7"/>
      <c r="AM103" s="13" t="s">
        <v>24</v>
      </c>
      <c r="AN103" s="7">
        <f>IF(AT100="","",AT100)</f>
      </c>
      <c r="AO103" s="2">
        <f t="shared" si="38"/>
      </c>
      <c r="AP103" s="13">
        <f>IF(AR100="","",AR100)</f>
      </c>
      <c r="AQ103" s="252"/>
      <c r="AR103" s="253"/>
      <c r="AS103" s="254"/>
      <c r="AT103" s="254"/>
      <c r="AU103" s="255"/>
      <c r="AV103" s="39">
        <v>15</v>
      </c>
      <c r="AW103" s="2" t="str">
        <f t="shared" si="36"/>
        <v>-</v>
      </c>
      <c r="AX103" s="41">
        <v>5</v>
      </c>
      <c r="AY103" s="258"/>
      <c r="AZ103" s="233" t="s">
        <v>447</v>
      </c>
      <c r="BA103" s="234"/>
      <c r="BB103" s="235" t="s">
        <v>448</v>
      </c>
      <c r="BC103" s="236"/>
      <c r="BD103" s="27"/>
      <c r="BE103" s="119"/>
      <c r="BF103" s="120"/>
      <c r="BG103" s="119"/>
      <c r="BH103" s="121"/>
      <c r="BI103" s="120"/>
      <c r="BJ103" s="120"/>
      <c r="BK103" s="121"/>
      <c r="BL103" s="100"/>
      <c r="BM103" s="27"/>
      <c r="BO103" s="27"/>
      <c r="BP103" s="141"/>
      <c r="BQ103" s="27"/>
      <c r="BR103" s="27"/>
      <c r="BS103" s="27"/>
      <c r="BT103" s="272"/>
      <c r="BU103" s="273"/>
      <c r="BV103" s="289" t="str">
        <f>BT105</f>
        <v>石崎真記子</v>
      </c>
      <c r="BW103" s="251"/>
      <c r="BX103" s="251"/>
      <c r="BY103" s="240"/>
      <c r="BZ103" s="250" t="str">
        <f>BT108</f>
        <v>藤村泰江</v>
      </c>
      <c r="CA103" s="251"/>
      <c r="CB103" s="251"/>
      <c r="CC103" s="240"/>
      <c r="CD103" s="250" t="str">
        <f>BT111</f>
        <v>宗次英子</v>
      </c>
      <c r="CE103" s="251"/>
      <c r="CF103" s="251"/>
      <c r="CG103" s="240"/>
      <c r="CH103" s="259" t="s">
        <v>1</v>
      </c>
      <c r="CI103" s="260"/>
      <c r="CJ103" s="260"/>
      <c r="CK103" s="261"/>
      <c r="CL103" s="27"/>
      <c r="CM103" s="111" t="s">
        <v>344</v>
      </c>
      <c r="CN103" s="112" t="s">
        <v>345</v>
      </c>
      <c r="CO103" s="111" t="s">
        <v>346</v>
      </c>
      <c r="CP103" s="113" t="s">
        <v>386</v>
      </c>
      <c r="CQ103" s="112" t="s">
        <v>347</v>
      </c>
      <c r="CR103" s="112" t="s">
        <v>386</v>
      </c>
      <c r="CS103" s="113" t="s">
        <v>348</v>
      </c>
      <c r="CT103" s="100"/>
      <c r="CU103" s="27"/>
      <c r="CV103" s="27"/>
      <c r="CW103" s="27"/>
      <c r="CX103" s="27"/>
      <c r="CY103" s="27"/>
      <c r="DB103" s="237"/>
      <c r="DC103" s="4" t="s">
        <v>594</v>
      </c>
      <c r="DD103" s="10" t="s">
        <v>582</v>
      </c>
      <c r="DE103" s="11">
        <f>IF(DK100="","",DK100)</f>
        <v>15</v>
      </c>
      <c r="DF103" s="2" t="str">
        <f aca="true" t="shared" si="39" ref="DF103:DF108">IF(DE103="","","-")</f>
        <v>-</v>
      </c>
      <c r="DG103" s="5">
        <f>IF(DI100="","",DI100)</f>
        <v>6</v>
      </c>
      <c r="DH103" s="238" t="str">
        <f>IF(DL100="","",IF(DL100="○","×",IF(DL100="×","○")))</f>
        <v>○</v>
      </c>
      <c r="DI103" s="241"/>
      <c r="DJ103" s="242"/>
      <c r="DK103" s="242"/>
      <c r="DL103" s="243"/>
      <c r="DM103" s="38">
        <v>15</v>
      </c>
      <c r="DN103" s="2" t="str">
        <f t="shared" si="37"/>
        <v>-</v>
      </c>
      <c r="DO103" s="34">
        <v>8</v>
      </c>
      <c r="DP103" s="256" t="str">
        <f>IF(DM103&gt;DO103,IF(DM104&gt;DO104,"○",IF(DM105&gt;DO105,"○","×")),IF(DM104&gt;DO104,IF(DM105&gt;DO105,"○","×"),"×"))</f>
        <v>○</v>
      </c>
      <c r="DQ103" s="227" t="s">
        <v>536</v>
      </c>
      <c r="DR103" s="228"/>
      <c r="DS103" s="228"/>
      <c r="DT103" s="229"/>
      <c r="DU103" s="27"/>
      <c r="DV103" s="116"/>
      <c r="DW103" s="117"/>
      <c r="DX103" s="116"/>
      <c r="DY103" s="118"/>
      <c r="DZ103" s="117"/>
      <c r="EA103" s="117"/>
      <c r="EB103" s="118"/>
      <c r="EC103" s="100"/>
      <c r="ED103" s="27"/>
      <c r="EE103" s="27"/>
    </row>
    <row r="104" spans="1:135" ht="9.75" customHeight="1" thickTop="1">
      <c r="A104" s="27"/>
      <c r="B104" s="27"/>
      <c r="C104" s="27"/>
      <c r="D104" s="64"/>
      <c r="E104" s="64"/>
      <c r="F104" s="65"/>
      <c r="G104" s="65"/>
      <c r="H104" s="65"/>
      <c r="I104" s="65"/>
      <c r="J104" s="65" t="s">
        <v>88</v>
      </c>
      <c r="K104" s="74"/>
      <c r="L104" s="65"/>
      <c r="M104" s="65"/>
      <c r="N104" s="65"/>
      <c r="O104" s="65"/>
      <c r="P104" s="31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G104" s="27"/>
      <c r="AH104" s="27"/>
      <c r="AK104" s="237"/>
      <c r="AL104" s="12" t="s">
        <v>153</v>
      </c>
      <c r="AM104" s="5" t="s">
        <v>154</v>
      </c>
      <c r="AN104" s="12">
        <f>IF(AX98="","",AX98)</f>
        <v>12</v>
      </c>
      <c r="AO104" s="16" t="str">
        <f t="shared" si="38"/>
        <v>-</v>
      </c>
      <c r="AP104" s="5">
        <f>IF(AV98="","",AV98)</f>
        <v>15</v>
      </c>
      <c r="AQ104" s="238" t="str">
        <f>IF(AY98="","",IF(AY98="○","×",IF(AY98="×","○")))</f>
        <v>×</v>
      </c>
      <c r="AR104" s="17">
        <f>IF(AX101="","",AX101)</f>
        <v>13</v>
      </c>
      <c r="AS104" s="2" t="str">
        <f>IF(AR104="","","-")</f>
        <v>-</v>
      </c>
      <c r="AT104" s="5">
        <f>IF(AV101="","",AV101)</f>
        <v>15</v>
      </c>
      <c r="AU104" s="238" t="str">
        <f>IF(AY101="","",IF(AY101="○","×",IF(AY101="×","○")))</f>
        <v>×</v>
      </c>
      <c r="AV104" s="241"/>
      <c r="AW104" s="242"/>
      <c r="AX104" s="242"/>
      <c r="AY104" s="243"/>
      <c r="AZ104" s="227" t="s">
        <v>449</v>
      </c>
      <c r="BA104" s="228"/>
      <c r="BB104" s="228"/>
      <c r="BC104" s="229"/>
      <c r="BD104" s="27"/>
      <c r="BE104" s="114"/>
      <c r="BF104" s="80"/>
      <c r="BG104" s="114"/>
      <c r="BH104" s="115"/>
      <c r="BI104" s="80"/>
      <c r="BJ104" s="80"/>
      <c r="BK104" s="115"/>
      <c r="BL104" s="100"/>
      <c r="BM104" s="27"/>
      <c r="BO104" s="27"/>
      <c r="BP104" s="141"/>
      <c r="BQ104" s="27"/>
      <c r="BR104" s="27"/>
      <c r="BS104" s="237"/>
      <c r="BT104" s="4" t="s">
        <v>206</v>
      </c>
      <c r="BU104" s="5" t="s">
        <v>2</v>
      </c>
      <c r="BV104" s="265"/>
      <c r="BW104" s="266"/>
      <c r="BX104" s="266"/>
      <c r="BY104" s="267"/>
      <c r="BZ104" s="32">
        <v>13</v>
      </c>
      <c r="CA104" s="2" t="str">
        <f>IF(BZ104="","","-")</f>
        <v>-</v>
      </c>
      <c r="CB104" s="34">
        <v>15</v>
      </c>
      <c r="CC104" s="256" t="str">
        <f>IF(BZ104&gt;CB104,IF(BZ105&gt;CB105,"○",IF(BZ106&gt;CB106,"○","×")),IF(BZ105&gt;CB105,IF(BZ106&gt;CB106,"○","×"),"×"))</f>
        <v>×</v>
      </c>
      <c r="CD104" s="32">
        <v>15</v>
      </c>
      <c r="CE104" s="6" t="str">
        <f aca="true" t="shared" si="40" ref="CE104:CE109">IF(CD104="","","-")</f>
        <v>-</v>
      </c>
      <c r="CF104" s="40">
        <v>11</v>
      </c>
      <c r="CG104" s="256" t="str">
        <f>IF(CD104&gt;CF104,IF(CD105&gt;CF105,"○",IF(CD106&gt;CF106,"○","×")),IF(CD105&gt;CF105,IF(CD106&gt;CF106,"○","×"),"×"))</f>
        <v>○</v>
      </c>
      <c r="CH104" s="227" t="s">
        <v>537</v>
      </c>
      <c r="CI104" s="228"/>
      <c r="CJ104" s="228"/>
      <c r="CK104" s="229"/>
      <c r="CL104" s="27"/>
      <c r="CM104" s="114"/>
      <c r="CN104" s="80"/>
      <c r="CO104" s="114"/>
      <c r="CP104" s="115"/>
      <c r="CQ104" s="80"/>
      <c r="CR104" s="80"/>
      <c r="CS104" s="115"/>
      <c r="CT104" s="100"/>
      <c r="CU104" s="27"/>
      <c r="CV104" s="27"/>
      <c r="CW104" s="27"/>
      <c r="CX104" s="27"/>
      <c r="CY104" s="27"/>
      <c r="DB104" s="237"/>
      <c r="DC104" s="4" t="s">
        <v>595</v>
      </c>
      <c r="DD104" s="5" t="s">
        <v>582</v>
      </c>
      <c r="DE104" s="12">
        <f>IF(DK101="","",DK101)</f>
        <v>15</v>
      </c>
      <c r="DF104" s="2" t="str">
        <f t="shared" si="39"/>
        <v>-</v>
      </c>
      <c r="DG104" s="5">
        <f>IF(DI101="","",DI101)</f>
        <v>6</v>
      </c>
      <c r="DH104" s="239"/>
      <c r="DI104" s="244"/>
      <c r="DJ104" s="245"/>
      <c r="DK104" s="245"/>
      <c r="DL104" s="246"/>
      <c r="DM104" s="38">
        <v>17</v>
      </c>
      <c r="DN104" s="2" t="str">
        <f t="shared" si="37"/>
        <v>-</v>
      </c>
      <c r="DO104" s="34">
        <v>19</v>
      </c>
      <c r="DP104" s="257"/>
      <c r="DQ104" s="230"/>
      <c r="DR104" s="231"/>
      <c r="DS104" s="231"/>
      <c r="DT104" s="232"/>
      <c r="DU104" s="27"/>
      <c r="DV104" s="114">
        <f>COUNTIF(DE103:DP105,"○")</f>
        <v>2</v>
      </c>
      <c r="DW104" s="80">
        <f>COUNTIF(DE103:DP105,"×")</f>
        <v>0</v>
      </c>
      <c r="DX104" s="114">
        <f>IF((DK100-DI100)&gt;0,1,0)+IF((DK101-DI101)&gt;0,1,0)+IF((DK102-DI102)&gt;0,1,0)+IF((DI103-DK103)&gt;0,1,0)+IF((DI104-DK104)&gt;0,1,0)+IF((DI105-DK105)&gt;0,1,0)+IF((DM103-DO103)&gt;0,1,0)+IF((DM104-DO104)&gt;0,1,0)+IF((DM105-DO105)&gt;0,1,0)</f>
        <v>4</v>
      </c>
      <c r="DY104" s="115">
        <f>IF((DK100-DI100)&lt;0,1,0)+IF((DK101-DI101)&lt;0,1,0)+IF((DK102-DI102)&lt;0,1,0)+IF((DI103-DK103)&lt;0,1,0)+IF((DI104-DK104)&lt;0,1,0)+IF((DI105-DK105)&lt;0,1,0)+IF((DM103-DO103)&lt;0,1,0)+IF((DM104-DO104)&lt;0,1,0)+IF((DM105-DO105)&lt;0,1,0)</f>
        <v>1</v>
      </c>
      <c r="DZ104" s="80">
        <f>SUM(DE103:DE105,DI103:DI105,DM103:DM105)</f>
        <v>77</v>
      </c>
      <c r="EA104" s="80">
        <f>SUM(DG103:DG105,DK103:DK105,DO103:DO105)</f>
        <v>50</v>
      </c>
      <c r="EB104" s="115">
        <f>DZ104-EA104</f>
        <v>27</v>
      </c>
      <c r="EC104" s="100"/>
      <c r="ED104" s="27"/>
      <c r="EE104" s="27"/>
    </row>
    <row r="105" spans="1:135" ht="9.75" customHeight="1" thickBot="1">
      <c r="A105" s="27"/>
      <c r="B105" s="237" t="s">
        <v>318</v>
      </c>
      <c r="C105" s="149" t="s">
        <v>39</v>
      </c>
      <c r="D105" s="150" t="s">
        <v>42</v>
      </c>
      <c r="E105" s="25"/>
      <c r="F105" s="25"/>
      <c r="G105" s="25"/>
      <c r="H105" s="128">
        <v>15</v>
      </c>
      <c r="I105" s="128">
        <v>15</v>
      </c>
      <c r="J105" s="128"/>
      <c r="K105" s="74"/>
      <c r="L105" s="65"/>
      <c r="M105" s="65"/>
      <c r="N105" s="65"/>
      <c r="O105" s="65"/>
      <c r="P105" s="31"/>
      <c r="Q105" s="75"/>
      <c r="R105" s="27"/>
      <c r="S105" s="27"/>
      <c r="T105" s="280" t="s">
        <v>312</v>
      </c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7"/>
      <c r="AG105" s="27"/>
      <c r="AH105" s="27"/>
      <c r="AK105" s="237"/>
      <c r="AL105" s="12" t="s">
        <v>155</v>
      </c>
      <c r="AM105" s="5" t="s">
        <v>156</v>
      </c>
      <c r="AN105" s="12">
        <f>IF(AX99="","",AX99)</f>
        <v>11</v>
      </c>
      <c r="AO105" s="2" t="str">
        <f t="shared" si="38"/>
        <v>-</v>
      </c>
      <c r="AP105" s="5">
        <f>IF(AV99="","",AV99)</f>
        <v>15</v>
      </c>
      <c r="AQ105" s="239"/>
      <c r="AR105" s="17">
        <f>IF(AX102="","",AX102)</f>
        <v>15</v>
      </c>
      <c r="AS105" s="2" t="str">
        <f>IF(AR105="","","-")</f>
        <v>-</v>
      </c>
      <c r="AT105" s="5">
        <f>IF(AV102="","",AV102)</f>
        <v>13</v>
      </c>
      <c r="AU105" s="239"/>
      <c r="AV105" s="244"/>
      <c r="AW105" s="245"/>
      <c r="AX105" s="245"/>
      <c r="AY105" s="246"/>
      <c r="AZ105" s="230"/>
      <c r="BA105" s="231"/>
      <c r="BB105" s="231"/>
      <c r="BC105" s="232"/>
      <c r="BD105" s="27"/>
      <c r="BE105" s="114">
        <f>COUNTIF(AN104:AY106,"○")</f>
        <v>0</v>
      </c>
      <c r="BF105" s="80">
        <f>COUNTIF(AN104:AY106,"×")</f>
        <v>2</v>
      </c>
      <c r="BG105" s="114">
        <f>IF((AX98-AV98)&gt;0,1,0)+IF((AX99-AV99)&gt;0,1,0)+IF((AX100-AV100)&gt;0,1,0)+IF((AX101-AV101)&gt;0,1,0)+IF((AX102-AV102)&gt;0,1,0)+IF((AX103-AV103)&gt;0,1,0)+IF((AV104-AX104)&gt;0,1,0)+IF((AV105-AX105)&gt;0,1,0)+IF((AV106-AX106)&gt;0,1,0)</f>
        <v>1</v>
      </c>
      <c r="BH105" s="115">
        <f>IF((AX98-AV98)&lt;0,1,0)+IF((AX99-AV99)&lt;0,1,0)+IF((AX100-AV100)&lt;0,1,0)+IF((AX101-AV101)&lt;0,1,0)+IF((AX102-AV102)&lt;0,1,0)+IF((AX103-AV103)&lt;0,1,0)+IF((AV104-AX104)&lt;0,1,0)+IF((AV105-AX105)&lt;0,1,0)+IF((AV106-AX106)&lt;0,1,0)</f>
        <v>4</v>
      </c>
      <c r="BI105" s="80">
        <f>SUM(AN104:AN106,AR104:AR106,AV104:AV106)</f>
        <v>56</v>
      </c>
      <c r="BJ105" s="80">
        <f>SUM(AP104:AP106,AT104:AT106,AX104:AX106)</f>
        <v>73</v>
      </c>
      <c r="BK105" s="115">
        <f>BI105-BJ105</f>
        <v>-17</v>
      </c>
      <c r="BL105" s="100"/>
      <c r="BM105" s="27"/>
      <c r="BO105" s="27"/>
      <c r="BP105" s="141"/>
      <c r="BQ105" s="27"/>
      <c r="BR105" s="27"/>
      <c r="BS105" s="237"/>
      <c r="BT105" s="4" t="s">
        <v>207</v>
      </c>
      <c r="BU105" s="5" t="s">
        <v>208</v>
      </c>
      <c r="BV105" s="268"/>
      <c r="BW105" s="245"/>
      <c r="BX105" s="245"/>
      <c r="BY105" s="246"/>
      <c r="BZ105" s="32">
        <v>6</v>
      </c>
      <c r="CA105" s="2" t="str">
        <f>IF(BZ105="","","-")</f>
        <v>-</v>
      </c>
      <c r="CB105" s="34">
        <v>15</v>
      </c>
      <c r="CC105" s="257"/>
      <c r="CD105" s="32">
        <v>15</v>
      </c>
      <c r="CE105" s="2" t="str">
        <f t="shared" si="40"/>
        <v>-</v>
      </c>
      <c r="CF105" s="34">
        <v>10</v>
      </c>
      <c r="CG105" s="257"/>
      <c r="CH105" s="230"/>
      <c r="CI105" s="231"/>
      <c r="CJ105" s="231"/>
      <c r="CK105" s="232"/>
      <c r="CL105" s="27"/>
      <c r="CM105" s="114">
        <f>COUNTIF(BV104:CG106,"○")</f>
        <v>1</v>
      </c>
      <c r="CN105" s="80">
        <f>COUNTIF(BV104:CG106,"×")</f>
        <v>1</v>
      </c>
      <c r="CO105" s="114">
        <f>IF((BV104-BX104)&gt;0,1,0)+IF((BV105-BX105)&gt;0,1,0)+IF((BV106-BX106)&gt;0,1,0)+IF((BZ104-CB104)&gt;0,1,0)+IF((BZ105-CB105)&gt;0,1,0)+IF((BZ106-CB106)&gt;0,1,0)+IF((CD104-CF104)&gt;0,1,0)+IF((CD105-CF105)&gt;0,1,0)+IF((CD106-CF106)&gt;0,1,0)</f>
        <v>2</v>
      </c>
      <c r="CP105" s="115">
        <f>IF((BV104-BX104)&lt;0,1,0)+IF((BV105-BX105)&lt;0,1,0)+IF((BV106-BX106)&lt;0,1,0)+IF((BZ104-CB104)&lt;0,1,0)+IF((BZ105-CB105)&lt;0,1,0)+IF((BZ106-CB106)&lt;0,1,0)+IF((CD104-CF104)&lt;0,1,0)+IF((CD105-CF105)&lt;0,1,0)+IF((CD106-CF106)&lt;0,1,0)</f>
        <v>2</v>
      </c>
      <c r="CQ105" s="80">
        <f>SUM(BV104:BV106,BZ104:BZ106,CD104:CD106)</f>
        <v>49</v>
      </c>
      <c r="CR105" s="80">
        <f>SUM(BX104:BX106,CB104:CB106,CF104:CF106)</f>
        <v>51</v>
      </c>
      <c r="CS105" s="115">
        <f>CQ105-CR105</f>
        <v>-2</v>
      </c>
      <c r="CT105" s="100"/>
      <c r="CU105" s="27"/>
      <c r="CV105" s="27"/>
      <c r="CW105" s="27"/>
      <c r="CX105" s="27"/>
      <c r="CY105" s="27"/>
      <c r="DB105" s="237"/>
      <c r="DC105" s="7"/>
      <c r="DD105" s="13" t="s">
        <v>45</v>
      </c>
      <c r="DE105" s="7">
        <f>IF(DK102="","",DK102)</f>
      </c>
      <c r="DF105" s="2">
        <f t="shared" si="39"/>
      </c>
      <c r="DG105" s="13">
        <f>IF(DI102="","",DI102)</f>
      </c>
      <c r="DH105" s="252"/>
      <c r="DI105" s="253"/>
      <c r="DJ105" s="254"/>
      <c r="DK105" s="254"/>
      <c r="DL105" s="255"/>
      <c r="DM105" s="39">
        <v>15</v>
      </c>
      <c r="DN105" s="2" t="str">
        <f t="shared" si="37"/>
        <v>-</v>
      </c>
      <c r="DO105" s="41">
        <v>11</v>
      </c>
      <c r="DP105" s="258"/>
      <c r="DQ105" s="233" t="s">
        <v>537</v>
      </c>
      <c r="DR105" s="234"/>
      <c r="DS105" s="235" t="s">
        <v>538</v>
      </c>
      <c r="DT105" s="236"/>
      <c r="DU105" s="27"/>
      <c r="DV105" s="119"/>
      <c r="DW105" s="120"/>
      <c r="DX105" s="119"/>
      <c r="DY105" s="121"/>
      <c r="DZ105" s="120"/>
      <c r="EA105" s="120"/>
      <c r="EB105" s="121"/>
      <c r="EC105" s="100"/>
      <c r="ED105" s="27"/>
      <c r="EE105" s="27"/>
    </row>
    <row r="106" spans="1:135" ht="9.75" customHeight="1" thickBot="1" thickTop="1">
      <c r="A106" s="27"/>
      <c r="B106" s="237"/>
      <c r="C106" s="155" t="s">
        <v>41</v>
      </c>
      <c r="D106" s="156" t="s">
        <v>388</v>
      </c>
      <c r="E106" s="124">
        <v>15</v>
      </c>
      <c r="F106" s="124">
        <v>11</v>
      </c>
      <c r="G106" s="125">
        <v>15</v>
      </c>
      <c r="H106" s="65"/>
      <c r="I106" s="65"/>
      <c r="J106" s="65"/>
      <c r="K106" s="74"/>
      <c r="L106" s="65"/>
      <c r="M106" s="65"/>
      <c r="N106" s="65"/>
      <c r="O106" s="65"/>
      <c r="P106" s="31"/>
      <c r="Q106" s="75"/>
      <c r="R106" s="27"/>
      <c r="S106" s="27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7"/>
      <c r="AG106" s="27"/>
      <c r="AH106" s="27"/>
      <c r="AK106" s="237"/>
      <c r="AL106" s="18"/>
      <c r="AM106" s="3" t="s">
        <v>103</v>
      </c>
      <c r="AN106" s="18">
        <f>IF(AX100="","",AX100)</f>
      </c>
      <c r="AO106" s="19">
        <f t="shared" si="38"/>
      </c>
      <c r="AP106" s="20">
        <f>IF(AV100="","",AV100)</f>
      </c>
      <c r="AQ106" s="240"/>
      <c r="AR106" s="21">
        <f>IF(AX103="","",AX103)</f>
        <v>5</v>
      </c>
      <c r="AS106" s="19" t="str">
        <f>IF(AR106="","","-")</f>
        <v>-</v>
      </c>
      <c r="AT106" s="20">
        <f>IF(AV103="","",AV103)</f>
        <v>15</v>
      </c>
      <c r="AU106" s="240"/>
      <c r="AV106" s="247"/>
      <c r="AW106" s="248"/>
      <c r="AX106" s="248"/>
      <c r="AY106" s="249"/>
      <c r="AZ106" s="233" t="s">
        <v>448</v>
      </c>
      <c r="BA106" s="234"/>
      <c r="BB106" s="235" t="s">
        <v>447</v>
      </c>
      <c r="BC106" s="236"/>
      <c r="BD106" s="27"/>
      <c r="BE106" s="114"/>
      <c r="BF106" s="80"/>
      <c r="BG106" s="114"/>
      <c r="BH106" s="115"/>
      <c r="BI106" s="80"/>
      <c r="BJ106" s="80"/>
      <c r="BK106" s="115"/>
      <c r="BL106" s="100"/>
      <c r="BM106" s="27"/>
      <c r="BO106" s="27"/>
      <c r="BP106" s="141"/>
      <c r="BQ106" s="27"/>
      <c r="BR106" s="27"/>
      <c r="BS106" s="237"/>
      <c r="BT106" s="7"/>
      <c r="BU106" s="8" t="s">
        <v>123</v>
      </c>
      <c r="BV106" s="269"/>
      <c r="BW106" s="254"/>
      <c r="BX106" s="254"/>
      <c r="BY106" s="255"/>
      <c r="BZ106" s="33"/>
      <c r="CA106" s="2">
        <f>IF(BZ106="","","-")</f>
      </c>
      <c r="CB106" s="36"/>
      <c r="CC106" s="258"/>
      <c r="CD106" s="37"/>
      <c r="CE106" s="9">
        <f t="shared" si="40"/>
      </c>
      <c r="CF106" s="36"/>
      <c r="CG106" s="258"/>
      <c r="CH106" s="233" t="s">
        <v>536</v>
      </c>
      <c r="CI106" s="234"/>
      <c r="CJ106" s="235" t="s">
        <v>536</v>
      </c>
      <c r="CK106" s="236"/>
      <c r="CL106" s="27"/>
      <c r="CM106" s="114"/>
      <c r="CN106" s="80"/>
      <c r="CO106" s="114"/>
      <c r="CP106" s="115"/>
      <c r="CQ106" s="80"/>
      <c r="CR106" s="80"/>
      <c r="CS106" s="115"/>
      <c r="CT106" s="100"/>
      <c r="CU106" s="27"/>
      <c r="CV106" s="27"/>
      <c r="CW106" s="27"/>
      <c r="CX106" s="27"/>
      <c r="CY106" s="27"/>
      <c r="DB106" s="237"/>
      <c r="DC106" s="12" t="s">
        <v>284</v>
      </c>
      <c r="DD106" s="5" t="s">
        <v>211</v>
      </c>
      <c r="DE106" s="12">
        <f>IF(DO100="","",DO100)</f>
        <v>15</v>
      </c>
      <c r="DF106" s="16" t="str">
        <f t="shared" si="39"/>
        <v>-</v>
      </c>
      <c r="DG106" s="5">
        <f>IF(DM100="","",DM100)</f>
        <v>13</v>
      </c>
      <c r="DH106" s="238" t="str">
        <f>IF(DP100="","",IF(DP100="○","×",IF(DP100="×","○")))</f>
        <v>×</v>
      </c>
      <c r="DI106" s="17">
        <f>IF(DO103="","",DO103)</f>
        <v>8</v>
      </c>
      <c r="DJ106" s="2" t="str">
        <f>IF(DI106="","","-")</f>
        <v>-</v>
      </c>
      <c r="DK106" s="5">
        <f>IF(DM103="","",DM103)</f>
        <v>15</v>
      </c>
      <c r="DL106" s="238" t="str">
        <f>IF(DP103="","",IF(DP103="○","×",IF(DP103="×","○")))</f>
        <v>×</v>
      </c>
      <c r="DM106" s="241"/>
      <c r="DN106" s="242"/>
      <c r="DO106" s="242"/>
      <c r="DP106" s="243"/>
      <c r="DQ106" s="227" t="s">
        <v>539</v>
      </c>
      <c r="DR106" s="228"/>
      <c r="DS106" s="228"/>
      <c r="DT106" s="229"/>
      <c r="DU106" s="27"/>
      <c r="DV106" s="114"/>
      <c r="DW106" s="80"/>
      <c r="DX106" s="114"/>
      <c r="DY106" s="115"/>
      <c r="DZ106" s="80"/>
      <c r="EA106" s="80"/>
      <c r="EB106" s="115"/>
      <c r="EC106" s="100"/>
      <c r="ED106" s="27"/>
      <c r="EE106" s="27"/>
    </row>
    <row r="107" spans="1:135" ht="9.75" customHeight="1" thickBot="1">
      <c r="A107" s="27"/>
      <c r="B107" s="27"/>
      <c r="C107" s="27"/>
      <c r="D107" s="27"/>
      <c r="E107" s="65"/>
      <c r="F107" s="65"/>
      <c r="G107" s="69" t="s">
        <v>91</v>
      </c>
      <c r="H107" s="66"/>
      <c r="I107" s="70"/>
      <c r="J107" s="109"/>
      <c r="K107" s="74"/>
      <c r="L107" s="65"/>
      <c r="M107" s="65"/>
      <c r="N107" s="65"/>
      <c r="O107" s="65"/>
      <c r="P107" s="31"/>
      <c r="Q107" s="75"/>
      <c r="R107" s="27"/>
      <c r="S107" s="27"/>
      <c r="T107" s="284" t="s">
        <v>30</v>
      </c>
      <c r="U107" s="285"/>
      <c r="V107" s="285"/>
      <c r="W107" s="285"/>
      <c r="X107" s="285"/>
      <c r="Y107" s="285"/>
      <c r="Z107" s="285" t="s">
        <v>32</v>
      </c>
      <c r="AA107" s="285"/>
      <c r="AB107" s="285"/>
      <c r="AC107" s="285"/>
      <c r="AD107" s="285"/>
      <c r="AE107" s="308"/>
      <c r="AF107" s="27"/>
      <c r="AG107" s="27"/>
      <c r="AH107" s="27"/>
      <c r="AK107" s="102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100"/>
      <c r="BJ107" s="100"/>
      <c r="BK107" s="100"/>
      <c r="BL107" s="100"/>
      <c r="BM107" s="27"/>
      <c r="BO107" s="27"/>
      <c r="BP107" s="141"/>
      <c r="BQ107" s="27"/>
      <c r="BR107" s="27"/>
      <c r="BS107" s="237"/>
      <c r="BT107" s="4" t="s">
        <v>555</v>
      </c>
      <c r="BU107" s="10" t="s">
        <v>556</v>
      </c>
      <c r="BV107" s="11">
        <f>IF(CB104="","",CB104)</f>
        <v>15</v>
      </c>
      <c r="BW107" s="2" t="str">
        <f aca="true" t="shared" si="41" ref="BW107:BW112">IF(BV107="","","-")</f>
        <v>-</v>
      </c>
      <c r="BX107" s="5">
        <f>IF(BZ104="","",BZ104)</f>
        <v>13</v>
      </c>
      <c r="BY107" s="238" t="str">
        <f>IF(CC104="","",IF(CC104="○","×",IF(CC104="×","○")))</f>
        <v>○</v>
      </c>
      <c r="BZ107" s="241"/>
      <c r="CA107" s="242"/>
      <c r="CB107" s="242"/>
      <c r="CC107" s="243"/>
      <c r="CD107" s="38">
        <v>15</v>
      </c>
      <c r="CE107" s="2" t="str">
        <f t="shared" si="40"/>
        <v>-</v>
      </c>
      <c r="CF107" s="34">
        <v>3</v>
      </c>
      <c r="CG107" s="256" t="str">
        <f>IF(CD107&gt;CF107,IF(CD108&gt;CF108,"○",IF(CD109&gt;CF109,"○","×")),IF(CD108&gt;CF108,IF(CD109&gt;CF109,"○","×"),"×"))</f>
        <v>○</v>
      </c>
      <c r="CH107" s="227" t="s">
        <v>446</v>
      </c>
      <c r="CI107" s="228"/>
      <c r="CJ107" s="228"/>
      <c r="CK107" s="229"/>
      <c r="CL107" s="27"/>
      <c r="CM107" s="116"/>
      <c r="CN107" s="117"/>
      <c r="CO107" s="116"/>
      <c r="CP107" s="118"/>
      <c r="CQ107" s="117"/>
      <c r="CR107" s="117"/>
      <c r="CS107" s="118"/>
      <c r="CT107" s="100"/>
      <c r="CU107" s="27"/>
      <c r="CV107" s="27"/>
      <c r="CW107" s="27"/>
      <c r="CX107" s="27"/>
      <c r="CY107" s="27"/>
      <c r="DB107" s="237"/>
      <c r="DC107" s="12" t="s">
        <v>285</v>
      </c>
      <c r="DD107" s="5" t="s">
        <v>211</v>
      </c>
      <c r="DE107" s="12">
        <f>IF(DO101="","",DO101)</f>
        <v>12</v>
      </c>
      <c r="DF107" s="2" t="str">
        <f t="shared" si="39"/>
        <v>-</v>
      </c>
      <c r="DG107" s="5">
        <f>IF(DM101="","",DM101)</f>
        <v>15</v>
      </c>
      <c r="DH107" s="239"/>
      <c r="DI107" s="17">
        <f>IF(DO104="","",DO104)</f>
        <v>19</v>
      </c>
      <c r="DJ107" s="2" t="str">
        <f>IF(DI107="","","-")</f>
        <v>-</v>
      </c>
      <c r="DK107" s="5">
        <f>IF(DM104="","",DM104)</f>
        <v>17</v>
      </c>
      <c r="DL107" s="239"/>
      <c r="DM107" s="244"/>
      <c r="DN107" s="245"/>
      <c r="DO107" s="245"/>
      <c r="DP107" s="246"/>
      <c r="DQ107" s="230"/>
      <c r="DR107" s="231"/>
      <c r="DS107" s="231"/>
      <c r="DT107" s="232"/>
      <c r="DU107" s="27"/>
      <c r="DV107" s="114">
        <f>COUNTIF(DE106:DP108,"○")</f>
        <v>0</v>
      </c>
      <c r="DW107" s="80">
        <f>COUNTIF(DE106:DP108,"×")</f>
        <v>2</v>
      </c>
      <c r="DX107" s="114">
        <f>IF((DO100-DM100)&gt;0,1,0)+IF((DO101-DM101)&gt;0,1,0)+IF((DO102-DM102)&gt;0,1,0)+IF((DO103-DM103)&gt;0,1,0)+IF((DO104-DM104)&gt;0,1,0)+IF((DO105-DM105)&gt;0,1,0)+IF((DM106-DO106)&gt;0,1,0)+IF((DM107-DO107)&gt;0,1,0)+IF((DM108-DO108)&gt;0,1,0)</f>
        <v>2</v>
      </c>
      <c r="DY107" s="115">
        <f>IF((DO100-DM100)&lt;0,1,0)+IF((DO101-DM101)&lt;0,1,0)+IF((DO102-DM102)&lt;0,1,0)+IF((DO103-DM103)&lt;0,1,0)+IF((DO104-DM104)&lt;0,1,0)+IF((DO105-DM105)&lt;0,1,0)+IF((DM106-DO106)&lt;0,1,0)+IF((DM107-DO107)&lt;0,1,0)+IF((DM108-DO108)&lt;0,1,0)</f>
        <v>4</v>
      </c>
      <c r="DZ107" s="80">
        <f>SUM(DE106:DE108,DI106:DI108,DM106:DM108)</f>
        <v>73</v>
      </c>
      <c r="EA107" s="80">
        <f>SUM(DG106:DG108,DK106:DK108,DO106:DO108)</f>
        <v>90</v>
      </c>
      <c r="EB107" s="115">
        <f>DZ107-EA107</f>
        <v>-17</v>
      </c>
      <c r="EC107" s="100"/>
      <c r="ED107" s="27"/>
      <c r="EE107" s="27"/>
    </row>
    <row r="108" spans="1:135" ht="9.75" customHeight="1" thickBot="1" thickTop="1">
      <c r="A108" s="27"/>
      <c r="B108" s="237" t="s">
        <v>320</v>
      </c>
      <c r="C108" s="147" t="s">
        <v>470</v>
      </c>
      <c r="D108" s="148" t="s">
        <v>471</v>
      </c>
      <c r="E108" s="130">
        <v>10</v>
      </c>
      <c r="F108" s="130">
        <v>15</v>
      </c>
      <c r="G108" s="127">
        <v>8</v>
      </c>
      <c r="H108" s="65"/>
      <c r="I108" s="65"/>
      <c r="J108" s="65"/>
      <c r="K108" s="65"/>
      <c r="L108" s="65"/>
      <c r="M108" s="65"/>
      <c r="N108" s="128">
        <v>13</v>
      </c>
      <c r="O108" s="128">
        <v>14</v>
      </c>
      <c r="P108" s="129"/>
      <c r="Q108" s="82"/>
      <c r="R108" s="79"/>
      <c r="S108" s="81"/>
      <c r="T108" s="286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309"/>
      <c r="AF108" s="27"/>
      <c r="AG108" s="27"/>
      <c r="AH108" s="27"/>
      <c r="AK108" s="27"/>
      <c r="AL108" s="270" t="s">
        <v>376</v>
      </c>
      <c r="AM108" s="271"/>
      <c r="AN108" s="282" t="str">
        <f>AL110</f>
        <v>寺村孝</v>
      </c>
      <c r="AO108" s="278"/>
      <c r="AP108" s="278"/>
      <c r="AQ108" s="279"/>
      <c r="AR108" s="277" t="str">
        <f>AL113</f>
        <v>末包孝</v>
      </c>
      <c r="AS108" s="278"/>
      <c r="AT108" s="278"/>
      <c r="AU108" s="279"/>
      <c r="AV108" s="277" t="str">
        <f>AL116</f>
        <v>三宅嘉紀</v>
      </c>
      <c r="AW108" s="278"/>
      <c r="AX108" s="278"/>
      <c r="AY108" s="279"/>
      <c r="AZ108" s="262" t="s">
        <v>0</v>
      </c>
      <c r="BA108" s="263"/>
      <c r="BB108" s="263"/>
      <c r="BC108" s="264"/>
      <c r="BD108" s="27"/>
      <c r="BE108" s="274" t="s">
        <v>357</v>
      </c>
      <c r="BF108" s="275"/>
      <c r="BG108" s="274" t="s">
        <v>384</v>
      </c>
      <c r="BH108" s="276"/>
      <c r="BI108" s="275" t="s">
        <v>343</v>
      </c>
      <c r="BJ108" s="275"/>
      <c r="BK108" s="276"/>
      <c r="BL108" s="100"/>
      <c r="BM108" s="27"/>
      <c r="BO108" s="27"/>
      <c r="BP108" s="141"/>
      <c r="BQ108" s="27"/>
      <c r="BR108" s="27"/>
      <c r="BS108" s="237"/>
      <c r="BT108" s="4" t="s">
        <v>557</v>
      </c>
      <c r="BU108" s="5" t="s">
        <v>556</v>
      </c>
      <c r="BV108" s="12">
        <f>IF(CB105="","",CB105)</f>
        <v>15</v>
      </c>
      <c r="BW108" s="2" t="str">
        <f t="shared" si="41"/>
        <v>-</v>
      </c>
      <c r="BX108" s="5">
        <f>IF(BZ105="","",BZ105)</f>
        <v>6</v>
      </c>
      <c r="BY108" s="239"/>
      <c r="BZ108" s="244"/>
      <c r="CA108" s="245"/>
      <c r="CB108" s="245"/>
      <c r="CC108" s="246"/>
      <c r="CD108" s="38">
        <v>15</v>
      </c>
      <c r="CE108" s="2" t="str">
        <f t="shared" si="40"/>
        <v>-</v>
      </c>
      <c r="CF108" s="34">
        <v>7</v>
      </c>
      <c r="CG108" s="257"/>
      <c r="CH108" s="230"/>
      <c r="CI108" s="231"/>
      <c r="CJ108" s="231"/>
      <c r="CK108" s="232"/>
      <c r="CL108" s="27"/>
      <c r="CM108" s="114">
        <f>COUNTIF(BV107:CG109,"○")</f>
        <v>2</v>
      </c>
      <c r="CN108" s="80">
        <f>COUNTIF(BV107:CG109,"×")</f>
        <v>0</v>
      </c>
      <c r="CO108" s="114">
        <f>IF((CB104-BZ104)&gt;0,1,0)+IF((CB105-BZ105)&gt;0,1,0)+IF((CB106-BZ106)&gt;0,1,0)+IF((BZ107-CB107)&gt;0,1,0)+IF((BZ108-CB108)&gt;0,1,0)+IF((BZ109-CB109)&gt;0,1,0)+IF((CD107-CF107)&gt;0,1,0)+IF((CD108-CF108)&gt;0,1,0)+IF((CD109-CF109)&gt;0,1,0)</f>
        <v>4</v>
      </c>
      <c r="CP108" s="115">
        <f>IF((CB104-BZ104)&lt;0,1,0)+IF((CB105-BZ105)&lt;0,1,0)+IF((CB106-BZ106)&lt;0,1,0)+IF((BZ107-CB107)&lt;0,1,0)+IF((BZ108-CB108)&lt;0,1,0)+IF((BZ109-CB109)&lt;0,1,0)+IF((CD107-CF107)&lt;0,1,0)+IF((CD108-CF108)&lt;0,1,0)+IF((CD109-CF109)&lt;0,1,0)</f>
        <v>0</v>
      </c>
      <c r="CQ108" s="80">
        <f>SUM(BV107:BV109,BZ107:BZ109,CD107:CD109)</f>
        <v>60</v>
      </c>
      <c r="CR108" s="80">
        <f>SUM(BX107:BX109,CB107:CB109,CF107:CF109)</f>
        <v>29</v>
      </c>
      <c r="CS108" s="115">
        <f>CQ108-CR108</f>
        <v>31</v>
      </c>
      <c r="CT108" s="100"/>
      <c r="CU108" s="27"/>
      <c r="CV108" s="27"/>
      <c r="CW108" s="27"/>
      <c r="CX108" s="27"/>
      <c r="CY108" s="27"/>
      <c r="DB108" s="237"/>
      <c r="DC108" s="18"/>
      <c r="DD108" s="3" t="s">
        <v>464</v>
      </c>
      <c r="DE108" s="18">
        <f>IF(DO102="","",DO102)</f>
        <v>8</v>
      </c>
      <c r="DF108" s="19" t="str">
        <f t="shared" si="39"/>
        <v>-</v>
      </c>
      <c r="DG108" s="20">
        <f>IF(DM102="","",DM102)</f>
        <v>15</v>
      </c>
      <c r="DH108" s="240"/>
      <c r="DI108" s="21">
        <f>IF(DO105="","",DO105)</f>
        <v>11</v>
      </c>
      <c r="DJ108" s="19" t="str">
        <f>IF(DI108="","","-")</f>
        <v>-</v>
      </c>
      <c r="DK108" s="20">
        <f>IF(DM105="","",DM105)</f>
        <v>15</v>
      </c>
      <c r="DL108" s="240"/>
      <c r="DM108" s="247"/>
      <c r="DN108" s="248"/>
      <c r="DO108" s="248"/>
      <c r="DP108" s="249"/>
      <c r="DQ108" s="233" t="s">
        <v>538</v>
      </c>
      <c r="DR108" s="234"/>
      <c r="DS108" s="235" t="s">
        <v>537</v>
      </c>
      <c r="DT108" s="236"/>
      <c r="DU108" s="27"/>
      <c r="DV108" s="114"/>
      <c r="DW108" s="80"/>
      <c r="DX108" s="114"/>
      <c r="DY108" s="115"/>
      <c r="DZ108" s="80"/>
      <c r="EA108" s="80"/>
      <c r="EB108" s="115"/>
      <c r="EC108" s="100"/>
      <c r="ED108" s="27"/>
      <c r="EE108" s="27"/>
    </row>
    <row r="109" spans="1:135" ht="9.75" customHeight="1" thickBot="1" thickTop="1">
      <c r="A109" s="27"/>
      <c r="B109" s="237"/>
      <c r="C109" s="153" t="s">
        <v>472</v>
      </c>
      <c r="D109" s="154" t="s">
        <v>298</v>
      </c>
      <c r="E109" s="60"/>
      <c r="F109" s="60"/>
      <c r="G109" s="60"/>
      <c r="H109" s="65"/>
      <c r="I109" s="65"/>
      <c r="J109" s="65"/>
      <c r="K109" s="65"/>
      <c r="L109" s="65"/>
      <c r="M109" s="65"/>
      <c r="N109" s="65"/>
      <c r="O109" s="65"/>
      <c r="P109" s="65" t="s">
        <v>86</v>
      </c>
      <c r="Q109" s="76"/>
      <c r="R109" s="75"/>
      <c r="S109" s="75"/>
      <c r="T109" s="284" t="s">
        <v>31</v>
      </c>
      <c r="U109" s="285"/>
      <c r="V109" s="285"/>
      <c r="W109" s="285"/>
      <c r="X109" s="285"/>
      <c r="Y109" s="285"/>
      <c r="Z109" s="285" t="s">
        <v>501</v>
      </c>
      <c r="AA109" s="285"/>
      <c r="AB109" s="285"/>
      <c r="AC109" s="285"/>
      <c r="AD109" s="285"/>
      <c r="AE109" s="308"/>
      <c r="AF109" s="27"/>
      <c r="AG109" s="27"/>
      <c r="AH109" s="27"/>
      <c r="AK109" s="27"/>
      <c r="AL109" s="272"/>
      <c r="AM109" s="273"/>
      <c r="AN109" s="289" t="str">
        <f>AL111</f>
        <v>井上幸美</v>
      </c>
      <c r="AO109" s="251"/>
      <c r="AP109" s="251"/>
      <c r="AQ109" s="240"/>
      <c r="AR109" s="250" t="str">
        <f>AL114</f>
        <v>田尾早津紀</v>
      </c>
      <c r="AS109" s="251"/>
      <c r="AT109" s="251"/>
      <c r="AU109" s="240"/>
      <c r="AV109" s="250" t="str">
        <f>AL117</f>
        <v>田坂久美子</v>
      </c>
      <c r="AW109" s="251"/>
      <c r="AX109" s="251"/>
      <c r="AY109" s="240"/>
      <c r="AZ109" s="259" t="s">
        <v>1</v>
      </c>
      <c r="BA109" s="260"/>
      <c r="BB109" s="260"/>
      <c r="BC109" s="261"/>
      <c r="BD109" s="27"/>
      <c r="BE109" s="111" t="s">
        <v>344</v>
      </c>
      <c r="BF109" s="112" t="s">
        <v>345</v>
      </c>
      <c r="BG109" s="111" t="s">
        <v>346</v>
      </c>
      <c r="BH109" s="113" t="s">
        <v>386</v>
      </c>
      <c r="BI109" s="112" t="s">
        <v>347</v>
      </c>
      <c r="BJ109" s="112" t="s">
        <v>386</v>
      </c>
      <c r="BK109" s="113" t="s">
        <v>348</v>
      </c>
      <c r="BL109" s="100"/>
      <c r="BM109" s="27"/>
      <c r="BO109" s="27"/>
      <c r="BP109" s="141"/>
      <c r="BQ109" s="27"/>
      <c r="BR109" s="27"/>
      <c r="BS109" s="237"/>
      <c r="BT109" s="7"/>
      <c r="BU109" s="13" t="s">
        <v>179</v>
      </c>
      <c r="BV109" s="7">
        <f>IF(CB106="","",CB106)</f>
      </c>
      <c r="BW109" s="2">
        <f t="shared" si="41"/>
      </c>
      <c r="BX109" s="13">
        <f>IF(BZ106="","",BZ106)</f>
      </c>
      <c r="BY109" s="252"/>
      <c r="BZ109" s="253"/>
      <c r="CA109" s="254"/>
      <c r="CB109" s="254"/>
      <c r="CC109" s="255"/>
      <c r="CD109" s="39"/>
      <c r="CE109" s="2">
        <f t="shared" si="40"/>
      </c>
      <c r="CF109" s="41"/>
      <c r="CG109" s="258"/>
      <c r="CH109" s="233" t="s">
        <v>447</v>
      </c>
      <c r="CI109" s="234"/>
      <c r="CJ109" s="235" t="s">
        <v>448</v>
      </c>
      <c r="CK109" s="236"/>
      <c r="CL109" s="27"/>
      <c r="CM109" s="119"/>
      <c r="CN109" s="120"/>
      <c r="CO109" s="119"/>
      <c r="CP109" s="121"/>
      <c r="CQ109" s="120"/>
      <c r="CR109" s="120"/>
      <c r="CS109" s="121"/>
      <c r="CT109" s="100"/>
      <c r="CU109" s="27"/>
      <c r="CV109" s="27"/>
      <c r="CW109" s="27"/>
      <c r="CX109" s="27"/>
      <c r="CY109" s="27"/>
      <c r="DZ109" s="64"/>
      <c r="EA109" s="64"/>
      <c r="EB109" s="64"/>
      <c r="EC109" s="100"/>
      <c r="ED109" s="27"/>
      <c r="EE109" s="27"/>
    </row>
    <row r="110" spans="1:135" ht="9.75" customHeight="1">
      <c r="A110" s="27"/>
      <c r="B110" s="27"/>
      <c r="C110" s="27"/>
      <c r="D110" s="27"/>
      <c r="E110" s="65"/>
      <c r="F110" s="65"/>
      <c r="G110" s="65"/>
      <c r="H110" s="65"/>
      <c r="I110" s="65"/>
      <c r="J110" s="65"/>
      <c r="K110" s="65"/>
      <c r="L110" s="65"/>
      <c r="M110" s="65"/>
      <c r="N110" s="128">
        <v>15</v>
      </c>
      <c r="O110" s="128">
        <v>16</v>
      </c>
      <c r="P110" s="128"/>
      <c r="Q110" s="76"/>
      <c r="R110" s="27"/>
      <c r="S110" s="27"/>
      <c r="T110" s="286"/>
      <c r="U110" s="287"/>
      <c r="V110" s="287"/>
      <c r="W110" s="287"/>
      <c r="X110" s="287"/>
      <c r="Y110" s="287"/>
      <c r="Z110" s="287"/>
      <c r="AA110" s="287"/>
      <c r="AB110" s="287"/>
      <c r="AC110" s="287"/>
      <c r="AD110" s="287"/>
      <c r="AE110" s="309"/>
      <c r="AF110" s="27"/>
      <c r="AG110" s="27"/>
      <c r="AH110" s="27"/>
      <c r="AK110" s="237"/>
      <c r="AL110" s="4" t="s">
        <v>470</v>
      </c>
      <c r="AM110" s="5" t="s">
        <v>471</v>
      </c>
      <c r="AN110" s="265"/>
      <c r="AO110" s="266"/>
      <c r="AP110" s="266"/>
      <c r="AQ110" s="267"/>
      <c r="AR110" s="32">
        <v>15</v>
      </c>
      <c r="AS110" s="2" t="str">
        <f>IF(AR110="","","-")</f>
        <v>-</v>
      </c>
      <c r="AT110" s="34">
        <v>9</v>
      </c>
      <c r="AU110" s="256" t="str">
        <f>IF(AR110&gt;AT110,IF(AR111&gt;AT111,"○",IF(AR112&gt;AT112,"○","×")),IF(AR111&gt;AT111,IF(AR112&gt;AT112,"○","×"),"×"))</f>
        <v>○</v>
      </c>
      <c r="AV110" s="32">
        <v>10</v>
      </c>
      <c r="AW110" s="6" t="str">
        <f aca="true" t="shared" si="42" ref="AW110:AW115">IF(AV110="","","-")</f>
        <v>-</v>
      </c>
      <c r="AX110" s="40">
        <v>15</v>
      </c>
      <c r="AY110" s="256" t="str">
        <f>IF(AV110&gt;AX110,IF(AV111&gt;AX111,"○",IF(AV112&gt;AX112,"○","×")),IF(AV111&gt;AX111,IF(AV112&gt;AX112,"○","×"),"×"))</f>
        <v>○</v>
      </c>
      <c r="AZ110" s="227" t="s">
        <v>446</v>
      </c>
      <c r="BA110" s="228"/>
      <c r="BB110" s="228"/>
      <c r="BC110" s="229"/>
      <c r="BD110" s="27"/>
      <c r="BE110" s="114"/>
      <c r="BF110" s="80"/>
      <c r="BG110" s="114"/>
      <c r="BH110" s="115"/>
      <c r="BI110" s="80"/>
      <c r="BJ110" s="80"/>
      <c r="BK110" s="115"/>
      <c r="BL110" s="100"/>
      <c r="BM110" s="27"/>
      <c r="BO110" s="27"/>
      <c r="BP110" s="141"/>
      <c r="BQ110" s="27"/>
      <c r="BR110" s="27"/>
      <c r="BS110" s="237"/>
      <c r="BT110" s="12" t="s">
        <v>209</v>
      </c>
      <c r="BU110" s="5" t="s">
        <v>510</v>
      </c>
      <c r="BV110" s="12">
        <f>IF(CF104="","",CF104)</f>
        <v>11</v>
      </c>
      <c r="BW110" s="16" t="str">
        <f t="shared" si="41"/>
        <v>-</v>
      </c>
      <c r="BX110" s="5">
        <f>IF(CD104="","",CD104)</f>
        <v>15</v>
      </c>
      <c r="BY110" s="238" t="str">
        <f>IF(CG104="","",IF(CG104="○","×",IF(CG104="×","○")))</f>
        <v>×</v>
      </c>
      <c r="BZ110" s="17">
        <f>IF(CF107="","",CF107)</f>
        <v>3</v>
      </c>
      <c r="CA110" s="2" t="str">
        <f>IF(BZ110="","","-")</f>
        <v>-</v>
      </c>
      <c r="CB110" s="5">
        <f>IF(CD107="","",CD107)</f>
        <v>15</v>
      </c>
      <c r="CC110" s="238" t="str">
        <f>IF(CG107="","",IF(CG107="○","×",IF(CG107="×","○")))</f>
        <v>×</v>
      </c>
      <c r="CD110" s="241"/>
      <c r="CE110" s="242"/>
      <c r="CF110" s="242"/>
      <c r="CG110" s="243"/>
      <c r="CH110" s="227" t="s">
        <v>539</v>
      </c>
      <c r="CI110" s="228"/>
      <c r="CJ110" s="228"/>
      <c r="CK110" s="229"/>
      <c r="CL110" s="27"/>
      <c r="CM110" s="114"/>
      <c r="CN110" s="80"/>
      <c r="CO110" s="114"/>
      <c r="CP110" s="115"/>
      <c r="CQ110" s="80"/>
      <c r="CR110" s="80"/>
      <c r="CS110" s="115"/>
      <c r="CT110" s="100"/>
      <c r="CU110" s="27"/>
      <c r="CV110" s="27"/>
      <c r="CW110" s="27"/>
      <c r="CX110" s="27"/>
      <c r="CY110" s="27"/>
      <c r="EC110" s="100"/>
      <c r="ED110" s="27"/>
      <c r="EE110" s="27"/>
    </row>
    <row r="111" spans="1:135" ht="9.75" customHeight="1" thickBot="1">
      <c r="A111" s="27"/>
      <c r="B111" s="237" t="s">
        <v>325</v>
      </c>
      <c r="C111" s="147" t="s">
        <v>489</v>
      </c>
      <c r="D111" s="148" t="s">
        <v>490</v>
      </c>
      <c r="E111" s="25"/>
      <c r="F111" s="25"/>
      <c r="G111" s="25"/>
      <c r="H111" s="65"/>
      <c r="I111" s="65"/>
      <c r="J111" s="65"/>
      <c r="K111" s="65"/>
      <c r="L111" s="65"/>
      <c r="M111" s="65"/>
      <c r="N111" s="65"/>
      <c r="O111" s="65"/>
      <c r="P111" s="65"/>
      <c r="Q111" s="76"/>
      <c r="R111" s="27"/>
      <c r="S111" s="27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4"/>
      <c r="AE111" s="64"/>
      <c r="AF111" s="27"/>
      <c r="AG111" s="27"/>
      <c r="AH111" s="27"/>
      <c r="AK111" s="237"/>
      <c r="AL111" s="4" t="s">
        <v>472</v>
      </c>
      <c r="AM111" s="5" t="s">
        <v>298</v>
      </c>
      <c r="AN111" s="268"/>
      <c r="AO111" s="245"/>
      <c r="AP111" s="245"/>
      <c r="AQ111" s="246"/>
      <c r="AR111" s="32">
        <v>15</v>
      </c>
      <c r="AS111" s="2" t="str">
        <f>IF(AR111="","","-")</f>
        <v>-</v>
      </c>
      <c r="AT111" s="35">
        <v>10</v>
      </c>
      <c r="AU111" s="257"/>
      <c r="AV111" s="32">
        <v>15</v>
      </c>
      <c r="AW111" s="2" t="str">
        <f t="shared" si="42"/>
        <v>-</v>
      </c>
      <c r="AX111" s="34">
        <v>12</v>
      </c>
      <c r="AY111" s="257"/>
      <c r="AZ111" s="230"/>
      <c r="BA111" s="231"/>
      <c r="BB111" s="231"/>
      <c r="BC111" s="232"/>
      <c r="BD111" s="27"/>
      <c r="BE111" s="114">
        <f>COUNTIF(AN110:AY112,"○")</f>
        <v>2</v>
      </c>
      <c r="BF111" s="80">
        <f>COUNTIF(AN110:AY112,"×")</f>
        <v>0</v>
      </c>
      <c r="BG111" s="114">
        <f>IF((AN110-AP110)&gt;0,1,0)+IF((AN111-AP111)&gt;0,1,0)+IF((AN112-AP112)&gt;0,1,0)+IF((AR110-AT110)&gt;0,1,0)+IF((AR111-AT111)&gt;0,1,0)+IF((AR112-AT112)&gt;0,1,0)+IF((AV110-AX110)&gt;0,1,0)+IF((AV111-AX111)&gt;0,1,0)+IF((AV112-AX112)&gt;0,1,0)</f>
        <v>4</v>
      </c>
      <c r="BH111" s="115">
        <f>IF((AN110-AP110)&lt;0,1,0)+IF((AN111-AP111)&lt;0,1,0)+IF((AN112-AP112)&lt;0,1,0)+IF((AR110-AT110)&lt;0,1,0)+IF((AR111-AT111)&lt;0,1,0)+IF((AR112-AT112)&lt;0,1,0)+IF((AV110-AX110)&lt;0,1,0)+IF((AV111-AX111)&lt;0,1,0)+IF((AV112-AX112)&lt;0,1,0)</f>
        <v>1</v>
      </c>
      <c r="BI111" s="80">
        <f>SUM(AN110:AN112,AR110:AR112,AV110:AV112)</f>
        <v>70</v>
      </c>
      <c r="BJ111" s="80">
        <f>SUM(AP110:AP112,AT110:AT112,AX110:AX112)</f>
        <v>53</v>
      </c>
      <c r="BK111" s="115">
        <f>BI111-BJ111</f>
        <v>17</v>
      </c>
      <c r="BL111" s="100"/>
      <c r="BM111" s="27"/>
      <c r="BO111" s="27"/>
      <c r="BP111" s="141"/>
      <c r="BQ111" s="27"/>
      <c r="BR111" s="27"/>
      <c r="BS111" s="237"/>
      <c r="BT111" s="12" t="s">
        <v>210</v>
      </c>
      <c r="BU111" s="5" t="s">
        <v>211</v>
      </c>
      <c r="BV111" s="12">
        <f>IF(CF105="","",CF105)</f>
        <v>10</v>
      </c>
      <c r="BW111" s="2" t="str">
        <f t="shared" si="41"/>
        <v>-</v>
      </c>
      <c r="BX111" s="5">
        <f>IF(CD105="","",CD105)</f>
        <v>15</v>
      </c>
      <c r="BY111" s="239"/>
      <c r="BZ111" s="17">
        <f>IF(CF108="","",CF108)</f>
        <v>7</v>
      </c>
      <c r="CA111" s="2" t="str">
        <f>IF(BZ111="","","-")</f>
        <v>-</v>
      </c>
      <c r="CB111" s="5">
        <f>IF(CD108="","",CD108)</f>
        <v>15</v>
      </c>
      <c r="CC111" s="239"/>
      <c r="CD111" s="244"/>
      <c r="CE111" s="245"/>
      <c r="CF111" s="245"/>
      <c r="CG111" s="246"/>
      <c r="CH111" s="230"/>
      <c r="CI111" s="231"/>
      <c r="CJ111" s="231"/>
      <c r="CK111" s="232"/>
      <c r="CL111" s="27"/>
      <c r="CM111" s="114">
        <f>COUNTIF(BV110:CG112,"○")</f>
        <v>0</v>
      </c>
      <c r="CN111" s="80">
        <f>COUNTIF(BV110:CG112,"×")</f>
        <v>2</v>
      </c>
      <c r="CO111" s="114">
        <f>IF((CF104-CD104)&gt;0,1,0)+IF((CF105-CD105)&gt;0,1,0)+IF((CF106-CD106)&gt;0,1,0)+IF((CF107-CD107)&gt;0,1,0)+IF((CF108-CD108)&gt;0,1,0)+IF((CF109-CD109)&gt;0,1,0)+IF((CD110-CF110)&gt;0,1,0)+IF((CD111-CF111)&gt;0,1,0)+IF((CD112-CF112)&gt;0,1,0)</f>
        <v>0</v>
      </c>
      <c r="CP111" s="115">
        <f>IF((CF104-CD104)&lt;0,1,0)+IF((CF105-CD105)&lt;0,1,0)+IF((CF106-CD106)&lt;0,1,0)+IF((CF107-CD107)&lt;0,1,0)+IF((CF108-CD108)&lt;0,1,0)+IF((CF109-CD109)&lt;0,1,0)+IF((CD110-CF110)&lt;0,1,0)+IF((CD111-CF111)&lt;0,1,0)+IF((CD112-CF112)&lt;0,1,0)</f>
        <v>4</v>
      </c>
      <c r="CQ111" s="80">
        <f>SUM(BV110:BV112,BZ110:BZ112,CD110:CD112)</f>
        <v>31</v>
      </c>
      <c r="CR111" s="80">
        <f>SUM(BX110:BX112,CB110:CB112,CF110:CF112)</f>
        <v>60</v>
      </c>
      <c r="CS111" s="115">
        <f>CQ111-CR111</f>
        <v>-29</v>
      </c>
      <c r="CT111" s="100"/>
      <c r="CU111" s="27"/>
      <c r="CV111" s="27"/>
      <c r="CW111" s="27"/>
      <c r="CX111" s="27"/>
      <c r="CY111" s="27"/>
      <c r="EC111" s="100"/>
      <c r="ED111" s="27"/>
      <c r="EE111" s="27"/>
    </row>
    <row r="112" spans="1:135" ht="9.75" customHeight="1" thickBot="1" thickTop="1">
      <c r="A112" s="27"/>
      <c r="B112" s="237"/>
      <c r="C112" s="153" t="s">
        <v>491</v>
      </c>
      <c r="D112" s="154" t="s">
        <v>492</v>
      </c>
      <c r="E112" s="123">
        <v>15</v>
      </c>
      <c r="F112" s="124">
        <v>15</v>
      </c>
      <c r="G112" s="125"/>
      <c r="H112" s="70"/>
      <c r="I112" s="70"/>
      <c r="J112" s="70"/>
      <c r="K112" s="65"/>
      <c r="L112" s="65"/>
      <c r="M112" s="65"/>
      <c r="N112" s="65"/>
      <c r="O112" s="65"/>
      <c r="P112" s="65"/>
      <c r="Q112" s="76"/>
      <c r="R112" s="27"/>
      <c r="S112" s="27"/>
      <c r="T112" s="280" t="s">
        <v>326</v>
      </c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7"/>
      <c r="AG112" s="27"/>
      <c r="AH112" s="27"/>
      <c r="AK112" s="237"/>
      <c r="AL112" s="7"/>
      <c r="AM112" s="8" t="s">
        <v>157</v>
      </c>
      <c r="AN112" s="269"/>
      <c r="AO112" s="254"/>
      <c r="AP112" s="254"/>
      <c r="AQ112" s="255"/>
      <c r="AR112" s="33"/>
      <c r="AS112" s="2">
        <f>IF(AR112="","","-")</f>
      </c>
      <c r="AT112" s="36"/>
      <c r="AU112" s="258"/>
      <c r="AV112" s="37">
        <v>15</v>
      </c>
      <c r="AW112" s="9" t="str">
        <f t="shared" si="42"/>
        <v>-</v>
      </c>
      <c r="AX112" s="36">
        <v>7</v>
      </c>
      <c r="AY112" s="258"/>
      <c r="AZ112" s="233" t="s">
        <v>447</v>
      </c>
      <c r="BA112" s="234"/>
      <c r="BB112" s="235" t="s">
        <v>448</v>
      </c>
      <c r="BC112" s="236"/>
      <c r="BD112" s="27"/>
      <c r="BE112" s="114"/>
      <c r="BF112" s="80"/>
      <c r="BG112" s="114"/>
      <c r="BH112" s="115"/>
      <c r="BI112" s="80"/>
      <c r="BJ112" s="80"/>
      <c r="BK112" s="115"/>
      <c r="BL112" s="100"/>
      <c r="BM112" s="27"/>
      <c r="BO112" s="27"/>
      <c r="BP112" s="141"/>
      <c r="BQ112" s="27"/>
      <c r="BR112" s="27"/>
      <c r="BS112" s="237"/>
      <c r="BT112" s="18"/>
      <c r="BU112" s="3" t="s">
        <v>464</v>
      </c>
      <c r="BV112" s="18">
        <f>IF(CF106="","",CF106)</f>
      </c>
      <c r="BW112" s="19">
        <f t="shared" si="41"/>
      </c>
      <c r="BX112" s="20">
        <f>IF(CD106="","",CD106)</f>
      </c>
      <c r="BY112" s="240"/>
      <c r="BZ112" s="21">
        <f>IF(CF109="","",CF109)</f>
      </c>
      <c r="CA112" s="19">
        <f>IF(BZ112="","","-")</f>
      </c>
      <c r="CB112" s="20">
        <f>IF(CD109="","",CD109)</f>
      </c>
      <c r="CC112" s="240"/>
      <c r="CD112" s="247"/>
      <c r="CE112" s="248"/>
      <c r="CF112" s="248"/>
      <c r="CG112" s="249"/>
      <c r="CH112" s="233" t="s">
        <v>538</v>
      </c>
      <c r="CI112" s="234"/>
      <c r="CJ112" s="235" t="s">
        <v>537</v>
      </c>
      <c r="CK112" s="236"/>
      <c r="CL112" s="27"/>
      <c r="CM112" s="114"/>
      <c r="CN112" s="80"/>
      <c r="CO112" s="114"/>
      <c r="CP112" s="115"/>
      <c r="CQ112" s="80"/>
      <c r="CR112" s="80"/>
      <c r="CS112" s="115"/>
      <c r="CT112" s="100"/>
      <c r="CU112" s="27"/>
      <c r="CV112" s="27"/>
      <c r="CW112" s="27"/>
      <c r="CX112" s="27"/>
      <c r="CY112" s="27"/>
      <c r="EC112" s="100"/>
      <c r="ED112" s="27"/>
      <c r="EE112" s="27"/>
    </row>
    <row r="113" spans="1:135" ht="9.75" customHeight="1" thickBot="1" thickTop="1">
      <c r="A113" s="27"/>
      <c r="B113" s="27"/>
      <c r="C113" s="27"/>
      <c r="D113" s="64"/>
      <c r="E113" s="64"/>
      <c r="F113" s="64"/>
      <c r="G113" s="31" t="s">
        <v>98</v>
      </c>
      <c r="H113" s="91"/>
      <c r="I113" s="65"/>
      <c r="J113" s="31"/>
      <c r="K113" s="91"/>
      <c r="L113" s="65"/>
      <c r="M113" s="65"/>
      <c r="N113" s="65"/>
      <c r="O113" s="65"/>
      <c r="P113" s="65"/>
      <c r="Q113" s="74"/>
      <c r="R113" s="27"/>
      <c r="S113" s="27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7"/>
      <c r="AG113" s="27"/>
      <c r="AH113" s="27"/>
      <c r="AK113" s="237"/>
      <c r="AL113" s="4" t="s">
        <v>158</v>
      </c>
      <c r="AM113" s="10" t="s">
        <v>570</v>
      </c>
      <c r="AN113" s="11">
        <f>IF(AT110="","",AT110)</f>
        <v>9</v>
      </c>
      <c r="AO113" s="2" t="str">
        <f aca="true" t="shared" si="43" ref="AO113:AO118">IF(AN113="","","-")</f>
        <v>-</v>
      </c>
      <c r="AP113" s="5">
        <f>IF(AR110="","",AR110)</f>
        <v>15</v>
      </c>
      <c r="AQ113" s="238" t="str">
        <f>IF(AU110="","",IF(AU110="○","×",IF(AU110="×","○")))</f>
        <v>×</v>
      </c>
      <c r="AR113" s="241"/>
      <c r="AS113" s="242"/>
      <c r="AT113" s="242"/>
      <c r="AU113" s="243"/>
      <c r="AV113" s="38">
        <v>17</v>
      </c>
      <c r="AW113" s="2" t="str">
        <f t="shared" si="42"/>
        <v>-</v>
      </c>
      <c r="AX113" s="34">
        <v>15</v>
      </c>
      <c r="AY113" s="256" t="str">
        <f>IF(AV113&gt;AX113,IF(AV114&gt;AX114,"○",IF(AV115&gt;AX115,"○","×")),IF(AV114&gt;AX114,IF(AV115&gt;AX115,"○","×"),"×"))</f>
        <v>○</v>
      </c>
      <c r="AZ113" s="227" t="s">
        <v>460</v>
      </c>
      <c r="BA113" s="228"/>
      <c r="BB113" s="228"/>
      <c r="BC113" s="229"/>
      <c r="BD113" s="27"/>
      <c r="BE113" s="116"/>
      <c r="BF113" s="117"/>
      <c r="BG113" s="116"/>
      <c r="BH113" s="118"/>
      <c r="BI113" s="117"/>
      <c r="BJ113" s="117"/>
      <c r="BK113" s="118"/>
      <c r="BL113" s="100"/>
      <c r="BM113" s="27"/>
      <c r="BO113" s="27"/>
      <c r="BP113" s="141"/>
      <c r="BQ113" s="27"/>
      <c r="BR113" s="27"/>
      <c r="BS113" s="102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100"/>
      <c r="CR113" s="100"/>
      <c r="CS113" s="100"/>
      <c r="CT113" s="100"/>
      <c r="CU113" s="27"/>
      <c r="CV113" s="27"/>
      <c r="CW113" s="27"/>
      <c r="CX113" s="27"/>
      <c r="CY113" s="27"/>
      <c r="EC113" s="100"/>
      <c r="ED113" s="27"/>
      <c r="EE113" s="27"/>
    </row>
    <row r="114" spans="1:135" ht="9.75" customHeight="1">
      <c r="A114" s="27"/>
      <c r="B114" s="237" t="s">
        <v>329</v>
      </c>
      <c r="C114" s="147" t="s">
        <v>493</v>
      </c>
      <c r="D114" s="148" t="s">
        <v>494</v>
      </c>
      <c r="E114" s="126">
        <v>8</v>
      </c>
      <c r="F114" s="126">
        <v>7</v>
      </c>
      <c r="G114" s="127"/>
      <c r="H114" s="25"/>
      <c r="I114" s="65"/>
      <c r="J114" s="31"/>
      <c r="K114" s="91"/>
      <c r="L114" s="65"/>
      <c r="M114" s="65"/>
      <c r="N114" s="65"/>
      <c r="O114" s="65"/>
      <c r="P114" s="65"/>
      <c r="Q114" s="74"/>
      <c r="R114" s="27"/>
      <c r="S114" s="27"/>
      <c r="T114" s="284" t="s">
        <v>34</v>
      </c>
      <c r="U114" s="285"/>
      <c r="V114" s="285"/>
      <c r="W114" s="285"/>
      <c r="X114" s="285"/>
      <c r="Y114" s="285"/>
      <c r="Z114" s="285" t="s">
        <v>36</v>
      </c>
      <c r="AA114" s="285"/>
      <c r="AB114" s="285"/>
      <c r="AC114" s="285"/>
      <c r="AD114" s="285"/>
      <c r="AE114" s="308"/>
      <c r="AF114" s="27"/>
      <c r="AG114" s="27"/>
      <c r="AH114" s="27"/>
      <c r="AK114" s="237"/>
      <c r="AL114" s="4" t="s">
        <v>159</v>
      </c>
      <c r="AM114" s="5" t="s">
        <v>496</v>
      </c>
      <c r="AN114" s="12">
        <f>IF(AT111="","",AT111)</f>
        <v>10</v>
      </c>
      <c r="AO114" s="2" t="str">
        <f t="shared" si="43"/>
        <v>-</v>
      </c>
      <c r="AP114" s="5">
        <f>IF(AR111="","",AR111)</f>
        <v>15</v>
      </c>
      <c r="AQ114" s="239"/>
      <c r="AR114" s="244"/>
      <c r="AS114" s="245"/>
      <c r="AT114" s="245"/>
      <c r="AU114" s="246"/>
      <c r="AV114" s="38">
        <v>15</v>
      </c>
      <c r="AW114" s="2" t="str">
        <f t="shared" si="42"/>
        <v>-</v>
      </c>
      <c r="AX114" s="34">
        <v>9</v>
      </c>
      <c r="AY114" s="257"/>
      <c r="AZ114" s="230"/>
      <c r="BA114" s="231"/>
      <c r="BB114" s="231"/>
      <c r="BC114" s="232"/>
      <c r="BD114" s="27"/>
      <c r="BE114" s="114">
        <f>COUNTIF(AN113:AY115,"○")</f>
        <v>1</v>
      </c>
      <c r="BF114" s="80">
        <f>COUNTIF(AN113:AY115,"×")</f>
        <v>1</v>
      </c>
      <c r="BG114" s="114">
        <f>IF((AT110-AR110)&gt;0,1,0)+IF((AT111-AR111)&gt;0,1,0)+IF((AT112-AR112)&gt;0,1,0)+IF((AR113-AT113)&gt;0,1,0)+IF((AR114-AT114)&gt;0,1,0)+IF((AR115-AT115)&gt;0,1,0)+IF((AV113-AX113)&gt;0,1,0)+IF((AV114-AX114)&gt;0,1,0)+IF((AV115-AX115)&gt;0,1,0)</f>
        <v>2</v>
      </c>
      <c r="BH114" s="115">
        <f>IF((AT110-AR110)&lt;0,1,0)+IF((AT111-AR111)&lt;0,1,0)+IF((AT112-AR112)&lt;0,1,0)+IF((AR113-AT113)&lt;0,1,0)+IF((AR114-AT114)&lt;0,1,0)+IF((AR115-AT115)&lt;0,1,0)+IF((AV113-AX113)&lt;0,1,0)+IF((AV114-AX114)&lt;0,1,0)+IF((AV115-AX115)&lt;0,1,0)</f>
        <v>2</v>
      </c>
      <c r="BI114" s="80">
        <f>SUM(AN113:AN115,AR113:AR115,AV113:AV115)</f>
        <v>51</v>
      </c>
      <c r="BJ114" s="80">
        <f>SUM(AP113:AP115,AT113:AT115,AX113:AX115)</f>
        <v>54</v>
      </c>
      <c r="BK114" s="115">
        <f>BI114-BJ114</f>
        <v>-3</v>
      </c>
      <c r="BL114" s="100"/>
      <c r="BM114" s="27"/>
      <c r="BO114" s="27"/>
      <c r="BP114" s="141"/>
      <c r="BQ114" s="27"/>
      <c r="BR114" s="27"/>
      <c r="BS114" s="27"/>
      <c r="BT114" s="270" t="s">
        <v>371</v>
      </c>
      <c r="BU114" s="271"/>
      <c r="BV114" s="282" t="str">
        <f>BT116</f>
        <v>鍛谷浩二</v>
      </c>
      <c r="BW114" s="278"/>
      <c r="BX114" s="278"/>
      <c r="BY114" s="279"/>
      <c r="BZ114" s="277" t="str">
        <f>BT119</f>
        <v>谷永将司</v>
      </c>
      <c r="CA114" s="278"/>
      <c r="CB114" s="278"/>
      <c r="CC114" s="279"/>
      <c r="CD114" s="277" t="str">
        <f>BT122</f>
        <v>山下</v>
      </c>
      <c r="CE114" s="278"/>
      <c r="CF114" s="278"/>
      <c r="CG114" s="279"/>
      <c r="CH114" s="262" t="s">
        <v>0</v>
      </c>
      <c r="CI114" s="263"/>
      <c r="CJ114" s="263"/>
      <c r="CK114" s="264"/>
      <c r="CL114" s="27"/>
      <c r="CM114" s="274" t="s">
        <v>357</v>
      </c>
      <c r="CN114" s="275"/>
      <c r="CO114" s="274" t="s">
        <v>384</v>
      </c>
      <c r="CP114" s="276"/>
      <c r="CQ114" s="275" t="s">
        <v>343</v>
      </c>
      <c r="CR114" s="275"/>
      <c r="CS114" s="276"/>
      <c r="CT114" s="100"/>
      <c r="CU114" s="27"/>
      <c r="CV114" s="27"/>
      <c r="CW114" s="27"/>
      <c r="CX114" s="27"/>
      <c r="CY114" s="27"/>
      <c r="EC114" s="100"/>
      <c r="ED114" s="27"/>
      <c r="EE114" s="27"/>
    </row>
    <row r="115" spans="1:135" ht="9.75" customHeight="1" thickBot="1">
      <c r="A115" s="27"/>
      <c r="B115" s="237"/>
      <c r="C115" s="153" t="s">
        <v>495</v>
      </c>
      <c r="D115" s="154" t="s">
        <v>496</v>
      </c>
      <c r="E115" s="60"/>
      <c r="F115" s="60"/>
      <c r="G115" s="60"/>
      <c r="H115" s="128">
        <v>15</v>
      </c>
      <c r="I115" s="128">
        <v>12</v>
      </c>
      <c r="J115" s="129">
        <v>12</v>
      </c>
      <c r="K115" s="83"/>
      <c r="L115" s="70"/>
      <c r="M115" s="70"/>
      <c r="N115" s="65"/>
      <c r="O115" s="65"/>
      <c r="P115" s="65"/>
      <c r="Q115" s="74"/>
      <c r="R115" s="27"/>
      <c r="S115" s="27"/>
      <c r="T115" s="286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309"/>
      <c r="AF115" s="27"/>
      <c r="AG115" s="27"/>
      <c r="AH115" s="27"/>
      <c r="AK115" s="237"/>
      <c r="AL115" s="7"/>
      <c r="AM115" s="13" t="s">
        <v>24</v>
      </c>
      <c r="AN115" s="7">
        <f>IF(AT112="","",AT112)</f>
      </c>
      <c r="AO115" s="2">
        <f t="shared" si="43"/>
      </c>
      <c r="AP115" s="13">
        <f>IF(AR112="","",AR112)</f>
      </c>
      <c r="AQ115" s="252"/>
      <c r="AR115" s="253"/>
      <c r="AS115" s="254"/>
      <c r="AT115" s="254"/>
      <c r="AU115" s="255"/>
      <c r="AV115" s="39"/>
      <c r="AW115" s="2">
        <f t="shared" si="42"/>
      </c>
      <c r="AX115" s="41"/>
      <c r="AY115" s="258"/>
      <c r="AZ115" s="233" t="s">
        <v>446</v>
      </c>
      <c r="BA115" s="234"/>
      <c r="BB115" s="235" t="s">
        <v>446</v>
      </c>
      <c r="BC115" s="236"/>
      <c r="BD115" s="27"/>
      <c r="BE115" s="119"/>
      <c r="BF115" s="120"/>
      <c r="BG115" s="119"/>
      <c r="BH115" s="121"/>
      <c r="BI115" s="120"/>
      <c r="BJ115" s="120"/>
      <c r="BK115" s="121"/>
      <c r="BL115" s="100"/>
      <c r="BM115" s="27"/>
      <c r="BO115" s="27"/>
      <c r="BP115" s="141"/>
      <c r="BQ115" s="27"/>
      <c r="BR115" s="27"/>
      <c r="BS115" s="27"/>
      <c r="BT115" s="272"/>
      <c r="BU115" s="273"/>
      <c r="BV115" s="289" t="str">
        <f>BT117</f>
        <v>北池真紀子</v>
      </c>
      <c r="BW115" s="251"/>
      <c r="BX115" s="251"/>
      <c r="BY115" s="240"/>
      <c r="BZ115" s="250" t="str">
        <f>BT120</f>
        <v>加藤里美</v>
      </c>
      <c r="CA115" s="251"/>
      <c r="CB115" s="251"/>
      <c r="CC115" s="240"/>
      <c r="CD115" s="250" t="str">
        <f>BT123</f>
        <v>中村聡子</v>
      </c>
      <c r="CE115" s="251"/>
      <c r="CF115" s="251"/>
      <c r="CG115" s="240"/>
      <c r="CH115" s="259" t="s">
        <v>1</v>
      </c>
      <c r="CI115" s="260"/>
      <c r="CJ115" s="260"/>
      <c r="CK115" s="261"/>
      <c r="CL115" s="27"/>
      <c r="CM115" s="111" t="s">
        <v>344</v>
      </c>
      <c r="CN115" s="112" t="s">
        <v>345</v>
      </c>
      <c r="CO115" s="111" t="s">
        <v>346</v>
      </c>
      <c r="CP115" s="113" t="s">
        <v>386</v>
      </c>
      <c r="CQ115" s="112" t="s">
        <v>347</v>
      </c>
      <c r="CR115" s="112" t="s">
        <v>386</v>
      </c>
      <c r="CS115" s="113" t="s">
        <v>348</v>
      </c>
      <c r="CT115" s="100"/>
      <c r="CU115" s="27"/>
      <c r="CV115" s="27"/>
      <c r="CW115" s="27"/>
      <c r="CX115" s="27"/>
      <c r="CY115" s="27"/>
      <c r="EC115" s="100"/>
      <c r="ED115" s="27"/>
      <c r="EE115" s="27"/>
    </row>
    <row r="116" spans="1:135" ht="9.75" customHeight="1" thickTop="1">
      <c r="A116" s="27"/>
      <c r="B116" s="27"/>
      <c r="C116" s="64"/>
      <c r="D116" s="64"/>
      <c r="E116" s="65"/>
      <c r="F116" s="65"/>
      <c r="G116" s="65"/>
      <c r="H116" s="65"/>
      <c r="I116" s="65"/>
      <c r="J116" s="65" t="s">
        <v>89</v>
      </c>
      <c r="K116" s="74"/>
      <c r="L116" s="65"/>
      <c r="M116" s="31"/>
      <c r="N116" s="65"/>
      <c r="O116" s="65"/>
      <c r="P116" s="65"/>
      <c r="Q116" s="74"/>
      <c r="R116" s="27"/>
      <c r="S116" s="27"/>
      <c r="T116" s="284" t="s">
        <v>35</v>
      </c>
      <c r="U116" s="285"/>
      <c r="V116" s="285"/>
      <c r="W116" s="285"/>
      <c r="X116" s="285"/>
      <c r="Y116" s="285"/>
      <c r="Z116" s="285" t="s">
        <v>37</v>
      </c>
      <c r="AA116" s="285"/>
      <c r="AB116" s="285"/>
      <c r="AC116" s="285"/>
      <c r="AD116" s="285"/>
      <c r="AE116" s="308"/>
      <c r="AF116" s="27"/>
      <c r="AG116" s="27"/>
      <c r="AH116" s="27"/>
      <c r="AK116" s="237"/>
      <c r="AL116" s="12" t="s">
        <v>160</v>
      </c>
      <c r="AM116" s="5" t="s">
        <v>658</v>
      </c>
      <c r="AN116" s="12">
        <f>IF(AX110="","",AX110)</f>
        <v>15</v>
      </c>
      <c r="AO116" s="16" t="str">
        <f t="shared" si="43"/>
        <v>-</v>
      </c>
      <c r="AP116" s="5">
        <f>IF(AV110="","",AV110)</f>
        <v>10</v>
      </c>
      <c r="AQ116" s="238" t="str">
        <f>IF(AY110="","",IF(AY110="○","×",IF(AY110="×","○")))</f>
        <v>×</v>
      </c>
      <c r="AR116" s="17">
        <f>IF(AX113="","",AX113)</f>
        <v>15</v>
      </c>
      <c r="AS116" s="2" t="str">
        <f>IF(AR116="","","-")</f>
        <v>-</v>
      </c>
      <c r="AT116" s="5">
        <f>IF(AV113="","",AV113)</f>
        <v>17</v>
      </c>
      <c r="AU116" s="238" t="str">
        <f>IF(AY113="","",IF(AY113="○","×",IF(AY113="×","○")))</f>
        <v>×</v>
      </c>
      <c r="AV116" s="241"/>
      <c r="AW116" s="242"/>
      <c r="AX116" s="242"/>
      <c r="AY116" s="243"/>
      <c r="AZ116" s="227" t="s">
        <v>449</v>
      </c>
      <c r="BA116" s="228"/>
      <c r="BB116" s="228"/>
      <c r="BC116" s="229"/>
      <c r="BD116" s="27"/>
      <c r="BE116" s="114"/>
      <c r="BF116" s="80"/>
      <c r="BG116" s="114"/>
      <c r="BH116" s="115"/>
      <c r="BI116" s="80"/>
      <c r="BJ116" s="80"/>
      <c r="BK116" s="115"/>
      <c r="BL116" s="100"/>
      <c r="BM116" s="27"/>
      <c r="BO116" s="27"/>
      <c r="BP116" s="141"/>
      <c r="BQ116" s="27"/>
      <c r="BR116" s="27"/>
      <c r="BS116" s="237"/>
      <c r="BT116" s="4" t="s">
        <v>558</v>
      </c>
      <c r="BU116" s="5" t="s">
        <v>456</v>
      </c>
      <c r="BV116" s="265"/>
      <c r="BW116" s="266"/>
      <c r="BX116" s="266"/>
      <c r="BY116" s="267"/>
      <c r="BZ116" s="32">
        <v>15</v>
      </c>
      <c r="CA116" s="2" t="str">
        <f>IF(BZ116="","","-")</f>
        <v>-</v>
      </c>
      <c r="CB116" s="34">
        <v>12</v>
      </c>
      <c r="CC116" s="256" t="str">
        <f>IF(BZ116&gt;CB116,IF(BZ117&gt;CB117,"○",IF(BZ118&gt;CB118,"○","×")),IF(BZ117&gt;CB117,IF(BZ118&gt;CB118,"○","×"),"×"))</f>
        <v>○</v>
      </c>
      <c r="CD116" s="32">
        <v>15</v>
      </c>
      <c r="CE116" s="6" t="str">
        <f aca="true" t="shared" si="44" ref="CE116:CE121">IF(CD116="","","-")</f>
        <v>-</v>
      </c>
      <c r="CF116" s="40">
        <v>12</v>
      </c>
      <c r="CG116" s="256" t="str">
        <f>IF(CD116&gt;CF116,IF(CD117&gt;CF117,"○",IF(CD118&gt;CF118,"○","×")),IF(CD117&gt;CF117,IF(CD118&gt;CF118,"○","×"),"×"))</f>
        <v>○</v>
      </c>
      <c r="CH116" s="227" t="s">
        <v>536</v>
      </c>
      <c r="CI116" s="228"/>
      <c r="CJ116" s="228"/>
      <c r="CK116" s="229"/>
      <c r="CL116" s="27"/>
      <c r="CM116" s="114"/>
      <c r="CN116" s="80"/>
      <c r="CO116" s="114"/>
      <c r="CP116" s="115"/>
      <c r="CQ116" s="80"/>
      <c r="CR116" s="80"/>
      <c r="CS116" s="115"/>
      <c r="CT116" s="100"/>
      <c r="CU116" s="27"/>
      <c r="CV116" s="27"/>
      <c r="CW116" s="27"/>
      <c r="CX116" s="27"/>
      <c r="CY116" s="27"/>
      <c r="EC116" s="100"/>
      <c r="ED116" s="27"/>
      <c r="EE116" s="27"/>
    </row>
    <row r="117" spans="1:135" ht="9.75" customHeight="1" thickBot="1">
      <c r="A117" s="27"/>
      <c r="B117" s="237" t="s">
        <v>331</v>
      </c>
      <c r="C117" s="149" t="s">
        <v>390</v>
      </c>
      <c r="D117" s="150" t="s">
        <v>618</v>
      </c>
      <c r="E117" s="65"/>
      <c r="F117" s="25"/>
      <c r="G117" s="25"/>
      <c r="H117" s="128">
        <v>11</v>
      </c>
      <c r="I117" s="128">
        <v>15</v>
      </c>
      <c r="J117" s="128">
        <v>15</v>
      </c>
      <c r="K117" s="74"/>
      <c r="L117" s="65"/>
      <c r="M117" s="31"/>
      <c r="N117" s="65"/>
      <c r="O117" s="65"/>
      <c r="P117" s="65"/>
      <c r="Q117" s="76"/>
      <c r="R117" s="64"/>
      <c r="S117" s="64"/>
      <c r="T117" s="286"/>
      <c r="U117" s="287"/>
      <c r="V117" s="287"/>
      <c r="W117" s="287"/>
      <c r="X117" s="287"/>
      <c r="Y117" s="287"/>
      <c r="Z117" s="287"/>
      <c r="AA117" s="287"/>
      <c r="AB117" s="287"/>
      <c r="AC117" s="287"/>
      <c r="AD117" s="287"/>
      <c r="AE117" s="309"/>
      <c r="AF117" s="27"/>
      <c r="AG117" s="27"/>
      <c r="AH117" s="27"/>
      <c r="AK117" s="237"/>
      <c r="AL117" s="12" t="s">
        <v>161</v>
      </c>
      <c r="AM117" s="5" t="s">
        <v>658</v>
      </c>
      <c r="AN117" s="12">
        <f>IF(AX111="","",AX111)</f>
        <v>12</v>
      </c>
      <c r="AO117" s="2" t="str">
        <f t="shared" si="43"/>
        <v>-</v>
      </c>
      <c r="AP117" s="5">
        <f>IF(AV111="","",AV111)</f>
        <v>15</v>
      </c>
      <c r="AQ117" s="239"/>
      <c r="AR117" s="17">
        <f>IF(AX114="","",AX114)</f>
        <v>9</v>
      </c>
      <c r="AS117" s="2" t="str">
        <f>IF(AR117="","","-")</f>
        <v>-</v>
      </c>
      <c r="AT117" s="5">
        <f>IF(AV114="","",AV114)</f>
        <v>15</v>
      </c>
      <c r="AU117" s="239"/>
      <c r="AV117" s="244"/>
      <c r="AW117" s="245"/>
      <c r="AX117" s="245"/>
      <c r="AY117" s="246"/>
      <c r="AZ117" s="230"/>
      <c r="BA117" s="231"/>
      <c r="BB117" s="231"/>
      <c r="BC117" s="232"/>
      <c r="BD117" s="27"/>
      <c r="BE117" s="114">
        <f>COUNTIF(AN116:AY118,"○")</f>
        <v>0</v>
      </c>
      <c r="BF117" s="80">
        <f>COUNTIF(AN116:AY118,"×")</f>
        <v>2</v>
      </c>
      <c r="BG117" s="114">
        <f>IF((AX110-AV110)&gt;0,1,0)+IF((AX111-AV111)&gt;0,1,0)+IF((AX112-AV112)&gt;0,1,0)+IF((AX113-AV113)&gt;0,1,0)+IF((AX114-AV114)&gt;0,1,0)+IF((AX115-AV115)&gt;0,1,0)+IF((AV116-AX116)&gt;0,1,0)+IF((AV117-AX117)&gt;0,1,0)+IF((AV118-AX118)&gt;0,1,0)</f>
        <v>1</v>
      </c>
      <c r="BH117" s="115">
        <f>IF((AX110-AV110)&lt;0,1,0)+IF((AX111-AV111)&lt;0,1,0)+IF((AX112-AV112)&lt;0,1,0)+IF((AX113-AV113)&lt;0,1,0)+IF((AX114-AV114)&lt;0,1,0)+IF((AX115-AV115)&lt;0,1,0)+IF((AV116-AX116)&lt;0,1,0)+IF((AV117-AX117)&lt;0,1,0)+IF((AV118-AX118)&lt;0,1,0)</f>
        <v>4</v>
      </c>
      <c r="BI117" s="80">
        <f>SUM(AN116:AN118,AR116:AR118,AV116:AV118)</f>
        <v>58</v>
      </c>
      <c r="BJ117" s="80">
        <f>SUM(AP116:AP118,AT116:AT118,AX116:AX118)</f>
        <v>72</v>
      </c>
      <c r="BK117" s="115">
        <f>BI117-BJ117</f>
        <v>-14</v>
      </c>
      <c r="BL117" s="100"/>
      <c r="BM117" s="27"/>
      <c r="BO117" s="27"/>
      <c r="BP117" s="141"/>
      <c r="BQ117" s="27"/>
      <c r="BR117" s="27"/>
      <c r="BS117" s="237"/>
      <c r="BT117" s="4" t="s">
        <v>559</v>
      </c>
      <c r="BU117" s="5" t="s">
        <v>456</v>
      </c>
      <c r="BV117" s="268"/>
      <c r="BW117" s="245"/>
      <c r="BX117" s="245"/>
      <c r="BY117" s="246"/>
      <c r="BZ117" s="32">
        <v>15</v>
      </c>
      <c r="CA117" s="2" t="str">
        <f>IF(BZ117="","","-")</f>
        <v>-</v>
      </c>
      <c r="CB117" s="35">
        <v>7</v>
      </c>
      <c r="CC117" s="257"/>
      <c r="CD117" s="32">
        <v>15</v>
      </c>
      <c r="CE117" s="2" t="str">
        <f t="shared" si="44"/>
        <v>-</v>
      </c>
      <c r="CF117" s="34">
        <v>4</v>
      </c>
      <c r="CG117" s="257"/>
      <c r="CH117" s="230"/>
      <c r="CI117" s="231"/>
      <c r="CJ117" s="231"/>
      <c r="CK117" s="232"/>
      <c r="CL117" s="27"/>
      <c r="CM117" s="114">
        <f>COUNTIF(BV116:CG118,"○")</f>
        <v>2</v>
      </c>
      <c r="CN117" s="80">
        <f>COUNTIF(BV116:CG118,"×")</f>
        <v>0</v>
      </c>
      <c r="CO117" s="114">
        <f>IF((BV116-BX116)&gt;0,1,0)+IF((BV117-BX117)&gt;0,1,0)+IF((BV118-BX118)&gt;0,1,0)+IF((BZ116-CB116)&gt;0,1,0)+IF((BZ117-CB117)&gt;0,1,0)+IF((BZ118-CB118)&gt;0,1,0)+IF((CD116-CF116)&gt;0,1,0)+IF((CD117-CF117)&gt;0,1,0)+IF((CD118-CF118)&gt;0,1,0)</f>
        <v>4</v>
      </c>
      <c r="CP117" s="115">
        <f>IF((BV116-BX116)&lt;0,1,0)+IF((BV117-BX117)&lt;0,1,0)+IF((BV118-BX118)&lt;0,1,0)+IF((BZ116-CB116)&lt;0,1,0)+IF((BZ117-CB117)&lt;0,1,0)+IF((BZ118-CB118)&lt;0,1,0)+IF((CD116-CF116)&lt;0,1,0)+IF((CD117-CF117)&lt;0,1,0)+IF((CD118-CF118)&lt;0,1,0)</f>
        <v>0</v>
      </c>
      <c r="CQ117" s="80">
        <f>SUM(BV116:BV118,BZ116:BZ118,CD116:CD118)</f>
        <v>60</v>
      </c>
      <c r="CR117" s="80">
        <f>SUM(BX116:BX118,CB116:CB118,CF116:CF118)</f>
        <v>35</v>
      </c>
      <c r="CS117" s="115">
        <f>CQ117-CR117</f>
        <v>25</v>
      </c>
      <c r="CT117" s="100"/>
      <c r="CU117" s="27"/>
      <c r="CV117" s="27"/>
      <c r="CW117" s="27"/>
      <c r="CX117" s="27"/>
      <c r="CY117" s="27"/>
      <c r="EC117" s="100"/>
      <c r="ED117" s="27"/>
      <c r="EE117" s="27"/>
    </row>
    <row r="118" spans="1:135" ht="9.75" customHeight="1" thickBot="1" thickTop="1">
      <c r="A118" s="27"/>
      <c r="B118" s="237"/>
      <c r="C118" s="155" t="s">
        <v>392</v>
      </c>
      <c r="D118" s="156" t="s">
        <v>497</v>
      </c>
      <c r="E118" s="136">
        <v>12</v>
      </c>
      <c r="F118" s="124">
        <v>15</v>
      </c>
      <c r="G118" s="125">
        <v>15</v>
      </c>
      <c r="H118" s="65"/>
      <c r="I118" s="65"/>
      <c r="J118" s="65"/>
      <c r="K118" s="74"/>
      <c r="L118" s="65"/>
      <c r="M118" s="31"/>
      <c r="N118" s="65"/>
      <c r="O118" s="65"/>
      <c r="P118" s="65"/>
      <c r="Q118" s="76"/>
      <c r="R118" s="27"/>
      <c r="S118" s="27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27"/>
      <c r="AG118" s="27"/>
      <c r="AH118" s="27"/>
      <c r="AK118" s="237"/>
      <c r="AL118" s="18"/>
      <c r="AM118" s="3" t="s">
        <v>103</v>
      </c>
      <c r="AN118" s="18">
        <f>IF(AX112="","",AX112)</f>
        <v>7</v>
      </c>
      <c r="AO118" s="19" t="str">
        <f t="shared" si="43"/>
        <v>-</v>
      </c>
      <c r="AP118" s="20">
        <f>IF(AV112="","",AV112)</f>
        <v>15</v>
      </c>
      <c r="AQ118" s="240"/>
      <c r="AR118" s="21">
        <f>IF(AX115="","",AX115)</f>
      </c>
      <c r="AS118" s="19">
        <f>IF(AR118="","","-")</f>
      </c>
      <c r="AT118" s="20">
        <f>IF(AV115="","",AV115)</f>
      </c>
      <c r="AU118" s="240"/>
      <c r="AV118" s="247"/>
      <c r="AW118" s="248"/>
      <c r="AX118" s="248"/>
      <c r="AY118" s="249"/>
      <c r="AZ118" s="233" t="s">
        <v>448</v>
      </c>
      <c r="BA118" s="234"/>
      <c r="BB118" s="235" t="s">
        <v>447</v>
      </c>
      <c r="BC118" s="236"/>
      <c r="BD118" s="27"/>
      <c r="BE118" s="114"/>
      <c r="BF118" s="80"/>
      <c r="BG118" s="114"/>
      <c r="BH118" s="115"/>
      <c r="BI118" s="80"/>
      <c r="BJ118" s="80"/>
      <c r="BK118" s="115"/>
      <c r="BL118" s="100"/>
      <c r="BM118" s="27"/>
      <c r="BO118" s="27"/>
      <c r="BP118" s="141"/>
      <c r="BQ118" s="27"/>
      <c r="BR118" s="27"/>
      <c r="BS118" s="237"/>
      <c r="BT118" s="7"/>
      <c r="BU118" s="8" t="s">
        <v>24</v>
      </c>
      <c r="BV118" s="269"/>
      <c r="BW118" s="254"/>
      <c r="BX118" s="254"/>
      <c r="BY118" s="255"/>
      <c r="BZ118" s="33"/>
      <c r="CA118" s="2">
        <f>IF(BZ118="","","-")</f>
      </c>
      <c r="CB118" s="36"/>
      <c r="CC118" s="258"/>
      <c r="CD118" s="37"/>
      <c r="CE118" s="9">
        <f t="shared" si="44"/>
      </c>
      <c r="CF118" s="36"/>
      <c r="CG118" s="258"/>
      <c r="CH118" s="233" t="s">
        <v>537</v>
      </c>
      <c r="CI118" s="234"/>
      <c r="CJ118" s="235" t="s">
        <v>538</v>
      </c>
      <c r="CK118" s="236"/>
      <c r="CL118" s="27"/>
      <c r="CM118" s="114"/>
      <c r="CN118" s="80"/>
      <c r="CO118" s="114"/>
      <c r="CP118" s="115"/>
      <c r="CQ118" s="80"/>
      <c r="CR118" s="80"/>
      <c r="CS118" s="115"/>
      <c r="CT118" s="100"/>
      <c r="CU118" s="27"/>
      <c r="CV118" s="27"/>
      <c r="CW118" s="27"/>
      <c r="CX118" s="27"/>
      <c r="CY118" s="27"/>
      <c r="EC118" s="100"/>
      <c r="ED118" s="27"/>
      <c r="EE118" s="27"/>
    </row>
    <row r="119" spans="1:135" ht="9.75" customHeight="1" thickBot="1">
      <c r="A119" s="27"/>
      <c r="B119" s="27"/>
      <c r="C119" s="64"/>
      <c r="D119" s="64"/>
      <c r="E119" s="65"/>
      <c r="F119" s="65"/>
      <c r="G119" s="69" t="s">
        <v>97</v>
      </c>
      <c r="H119" s="66"/>
      <c r="I119" s="70"/>
      <c r="J119" s="70"/>
      <c r="K119" s="74"/>
      <c r="L119" s="65"/>
      <c r="M119" s="31"/>
      <c r="N119" s="65"/>
      <c r="O119" s="65"/>
      <c r="P119" s="65"/>
      <c r="Q119" s="76"/>
      <c r="R119" s="27"/>
      <c r="S119" s="27"/>
      <c r="T119" s="27"/>
      <c r="U119" s="27"/>
      <c r="V119" s="27"/>
      <c r="W119" s="27"/>
      <c r="X119" s="27"/>
      <c r="Y119" s="27"/>
      <c r="AD119" s="27"/>
      <c r="AE119" s="27"/>
      <c r="AF119" s="27"/>
      <c r="AG119" s="27"/>
      <c r="AH119" s="27"/>
      <c r="AK119" s="102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100"/>
      <c r="BJ119" s="100"/>
      <c r="BK119" s="100"/>
      <c r="BL119" s="100"/>
      <c r="BM119" s="27"/>
      <c r="BO119" s="27"/>
      <c r="BP119" s="141"/>
      <c r="BQ119" s="27"/>
      <c r="BR119" s="27"/>
      <c r="BS119" s="237"/>
      <c r="BT119" s="4" t="s">
        <v>212</v>
      </c>
      <c r="BU119" s="10" t="s">
        <v>572</v>
      </c>
      <c r="BV119" s="11">
        <f>IF(CB116="","",CB116)</f>
        <v>12</v>
      </c>
      <c r="BW119" s="2" t="str">
        <f aca="true" t="shared" si="45" ref="BW119:BW124">IF(BV119="","","-")</f>
        <v>-</v>
      </c>
      <c r="BX119" s="5">
        <f>IF(BZ116="","",BZ116)</f>
        <v>15</v>
      </c>
      <c r="BY119" s="238" t="str">
        <f>IF(CC116="","",IF(CC116="○","×",IF(CC116="×","○")))</f>
        <v>×</v>
      </c>
      <c r="BZ119" s="241"/>
      <c r="CA119" s="242"/>
      <c r="CB119" s="242"/>
      <c r="CC119" s="243"/>
      <c r="CD119" s="38">
        <v>15</v>
      </c>
      <c r="CE119" s="2" t="str">
        <f t="shared" si="44"/>
        <v>-</v>
      </c>
      <c r="CF119" s="34">
        <v>12</v>
      </c>
      <c r="CG119" s="256" t="str">
        <f>IF(CD119&gt;CF119,IF(CD120&gt;CF120,"○",IF(CD121&gt;CF121,"○","×")),IF(CD120&gt;CF120,IF(CD121&gt;CF121,"○","×"),"×"))</f>
        <v>○</v>
      </c>
      <c r="CH119" s="227" t="s">
        <v>537</v>
      </c>
      <c r="CI119" s="228"/>
      <c r="CJ119" s="228"/>
      <c r="CK119" s="229"/>
      <c r="CL119" s="27"/>
      <c r="CM119" s="116"/>
      <c r="CN119" s="117"/>
      <c r="CO119" s="116"/>
      <c r="CP119" s="118"/>
      <c r="CQ119" s="117"/>
      <c r="CR119" s="117"/>
      <c r="CS119" s="118"/>
      <c r="CT119" s="100"/>
      <c r="CU119" s="27"/>
      <c r="CV119" s="27"/>
      <c r="CW119" s="27"/>
      <c r="CX119" s="27"/>
      <c r="CY119" s="27"/>
      <c r="EC119" s="100"/>
      <c r="ED119" s="27"/>
      <c r="EE119" s="27"/>
    </row>
    <row r="120" spans="1:135" ht="9.75" customHeight="1" thickBot="1" thickTop="1">
      <c r="A120" s="27"/>
      <c r="B120" s="237" t="s">
        <v>333</v>
      </c>
      <c r="C120" s="147" t="s">
        <v>498</v>
      </c>
      <c r="D120" s="148" t="s">
        <v>3</v>
      </c>
      <c r="E120" s="130">
        <v>15</v>
      </c>
      <c r="F120" s="130">
        <v>13</v>
      </c>
      <c r="G120" s="127">
        <v>12</v>
      </c>
      <c r="H120" s="91"/>
      <c r="I120" s="65"/>
      <c r="J120" s="65"/>
      <c r="K120" s="128">
        <v>15</v>
      </c>
      <c r="L120" s="128">
        <v>6</v>
      </c>
      <c r="M120" s="129">
        <v>12</v>
      </c>
      <c r="N120" s="65"/>
      <c r="O120" s="65"/>
      <c r="P120" s="65"/>
      <c r="Q120" s="76"/>
      <c r="R120" s="27"/>
      <c r="S120" s="27"/>
      <c r="T120" s="27"/>
      <c r="U120" s="27"/>
      <c r="V120" s="27"/>
      <c r="W120" s="27"/>
      <c r="X120" s="27"/>
      <c r="Y120" s="27"/>
      <c r="AD120" s="27"/>
      <c r="AE120" s="27"/>
      <c r="AF120" s="27"/>
      <c r="AG120" s="27"/>
      <c r="AH120" s="27"/>
      <c r="AK120" s="27"/>
      <c r="AL120" s="270" t="s">
        <v>379</v>
      </c>
      <c r="AM120" s="271"/>
      <c r="AN120" s="282" t="str">
        <f>AL122</f>
        <v>山本憲矢</v>
      </c>
      <c r="AO120" s="278"/>
      <c r="AP120" s="278"/>
      <c r="AQ120" s="279"/>
      <c r="AR120" s="277" t="str">
        <f>AL125</f>
        <v>真鍋智</v>
      </c>
      <c r="AS120" s="278"/>
      <c r="AT120" s="278"/>
      <c r="AU120" s="279"/>
      <c r="AV120" s="277" t="str">
        <f>AL128</f>
        <v>那須雄一郎</v>
      </c>
      <c r="AW120" s="278"/>
      <c r="AX120" s="278"/>
      <c r="AY120" s="279"/>
      <c r="AZ120" s="262" t="s">
        <v>0</v>
      </c>
      <c r="BA120" s="263"/>
      <c r="BB120" s="263"/>
      <c r="BC120" s="264"/>
      <c r="BD120" s="27"/>
      <c r="BE120" s="274" t="s">
        <v>357</v>
      </c>
      <c r="BF120" s="275"/>
      <c r="BG120" s="274" t="s">
        <v>384</v>
      </c>
      <c r="BH120" s="276"/>
      <c r="BI120" s="275" t="s">
        <v>343</v>
      </c>
      <c r="BJ120" s="275"/>
      <c r="BK120" s="276"/>
      <c r="BL120" s="100"/>
      <c r="BM120" s="27"/>
      <c r="BO120" s="27"/>
      <c r="BP120" s="141"/>
      <c r="BQ120" s="27"/>
      <c r="BR120" s="27"/>
      <c r="BS120" s="237"/>
      <c r="BT120" s="4" t="s">
        <v>213</v>
      </c>
      <c r="BU120" s="5" t="s">
        <v>214</v>
      </c>
      <c r="BV120" s="12">
        <f>IF(CB117="","",CB117)</f>
        <v>7</v>
      </c>
      <c r="BW120" s="2" t="str">
        <f t="shared" si="45"/>
        <v>-</v>
      </c>
      <c r="BX120" s="5">
        <f>IF(BZ117="","",BZ117)</f>
        <v>15</v>
      </c>
      <c r="BY120" s="239"/>
      <c r="BZ120" s="244"/>
      <c r="CA120" s="245"/>
      <c r="CB120" s="245"/>
      <c r="CC120" s="246"/>
      <c r="CD120" s="38">
        <v>13</v>
      </c>
      <c r="CE120" s="2" t="str">
        <f t="shared" si="44"/>
        <v>-</v>
      </c>
      <c r="CF120" s="34">
        <v>15</v>
      </c>
      <c r="CG120" s="257"/>
      <c r="CH120" s="230"/>
      <c r="CI120" s="231"/>
      <c r="CJ120" s="231"/>
      <c r="CK120" s="232"/>
      <c r="CL120" s="27"/>
      <c r="CM120" s="114">
        <f>COUNTIF(BV119:CG121,"○")</f>
        <v>1</v>
      </c>
      <c r="CN120" s="80">
        <f>COUNTIF(BV119:CG121,"×")</f>
        <v>1</v>
      </c>
      <c r="CO120" s="114">
        <f>IF((CB116-BZ116)&gt;0,1,0)+IF((CB117-BZ117)&gt;0,1,0)+IF((CB118-BZ118)&gt;0,1,0)+IF((BZ119-CB119)&gt;0,1,0)+IF((BZ120-CB120)&gt;0,1,0)+IF((BZ121-CB121)&gt;0,1,0)+IF((CD119-CF119)&gt;0,1,0)+IF((CD120-CF120)&gt;0,1,0)+IF((CD121-CF121)&gt;0,1,0)</f>
        <v>2</v>
      </c>
      <c r="CP120" s="115">
        <f>IF((CB116-BZ116)&lt;0,1,0)+IF((CB117-BZ117)&lt;0,1,0)+IF((CB118-BZ118)&lt;0,1,0)+IF((BZ119-CB119)&lt;0,1,0)+IF((BZ120-CB120)&lt;0,1,0)+IF((BZ121-CB121)&lt;0,1,0)+IF((CD119-CF119)&lt;0,1,0)+IF((CD120-CF120)&lt;0,1,0)+IF((CD121-CF121)&lt;0,1,0)</f>
        <v>3</v>
      </c>
      <c r="CQ120" s="80">
        <f>SUM(BV119:BV121,BZ119:BZ121,CD119:CD121)</f>
        <v>64</v>
      </c>
      <c r="CR120" s="80">
        <f>SUM(BX119:BX121,CB119:CB121,CF119:CF121)</f>
        <v>72</v>
      </c>
      <c r="CS120" s="115">
        <f>CQ120-CR120</f>
        <v>-8</v>
      </c>
      <c r="CT120" s="100"/>
      <c r="CU120" s="27"/>
      <c r="CV120" s="27"/>
      <c r="CW120" s="27"/>
      <c r="CX120" s="27"/>
      <c r="CY120" s="27"/>
      <c r="EC120" s="100"/>
      <c r="ED120" s="27"/>
      <c r="EE120" s="27"/>
    </row>
    <row r="121" spans="1:135" ht="9.75" customHeight="1" thickBot="1" thickTop="1">
      <c r="A121" s="27"/>
      <c r="B121" s="237"/>
      <c r="C121" s="153" t="s">
        <v>499</v>
      </c>
      <c r="D121" s="154" t="s">
        <v>3</v>
      </c>
      <c r="E121" s="60"/>
      <c r="F121" s="60"/>
      <c r="G121" s="60"/>
      <c r="H121" s="65"/>
      <c r="I121" s="65"/>
      <c r="J121" s="65"/>
      <c r="K121" s="65"/>
      <c r="L121" s="65"/>
      <c r="M121" s="31" t="s">
        <v>99</v>
      </c>
      <c r="N121" s="83"/>
      <c r="O121" s="70"/>
      <c r="P121" s="70"/>
      <c r="Q121" s="76"/>
      <c r="R121" s="27"/>
      <c r="S121" s="27"/>
      <c r="T121" s="27"/>
      <c r="U121" s="27"/>
      <c r="V121" s="27"/>
      <c r="W121" s="27"/>
      <c r="X121" s="27"/>
      <c r="Y121" s="27"/>
      <c r="AD121" s="27"/>
      <c r="AE121" s="27"/>
      <c r="AF121" s="27"/>
      <c r="AG121" s="27"/>
      <c r="AH121" s="27"/>
      <c r="AK121" s="27"/>
      <c r="AL121" s="272"/>
      <c r="AM121" s="273"/>
      <c r="AN121" s="289" t="str">
        <f>AL123</f>
        <v>西村志穂</v>
      </c>
      <c r="AO121" s="251"/>
      <c r="AP121" s="251"/>
      <c r="AQ121" s="240"/>
      <c r="AR121" s="250" t="str">
        <f>AL126</f>
        <v>加藤彩</v>
      </c>
      <c r="AS121" s="251"/>
      <c r="AT121" s="251"/>
      <c r="AU121" s="240"/>
      <c r="AV121" s="250" t="str">
        <f>AL129</f>
        <v>近藤佐知</v>
      </c>
      <c r="AW121" s="251"/>
      <c r="AX121" s="251"/>
      <c r="AY121" s="240"/>
      <c r="AZ121" s="259" t="s">
        <v>1</v>
      </c>
      <c r="BA121" s="260"/>
      <c r="BB121" s="260"/>
      <c r="BC121" s="261"/>
      <c r="BD121" s="27"/>
      <c r="BE121" s="111" t="s">
        <v>344</v>
      </c>
      <c r="BF121" s="112" t="s">
        <v>345</v>
      </c>
      <c r="BG121" s="111" t="s">
        <v>346</v>
      </c>
      <c r="BH121" s="113" t="s">
        <v>386</v>
      </c>
      <c r="BI121" s="112" t="s">
        <v>347</v>
      </c>
      <c r="BJ121" s="112" t="s">
        <v>386</v>
      </c>
      <c r="BK121" s="113" t="s">
        <v>348</v>
      </c>
      <c r="BL121" s="100"/>
      <c r="BM121" s="27"/>
      <c r="BO121" s="27"/>
      <c r="BP121" s="141"/>
      <c r="BQ121" s="27"/>
      <c r="BR121" s="27"/>
      <c r="BS121" s="237"/>
      <c r="BT121" s="7"/>
      <c r="BU121" s="13" t="s">
        <v>103</v>
      </c>
      <c r="BV121" s="7">
        <f>IF(CB118="","",CB118)</f>
      </c>
      <c r="BW121" s="2">
        <f t="shared" si="45"/>
      </c>
      <c r="BX121" s="13">
        <f>IF(BZ118="","",BZ118)</f>
      </c>
      <c r="BY121" s="252"/>
      <c r="BZ121" s="253"/>
      <c r="CA121" s="254"/>
      <c r="CB121" s="254"/>
      <c r="CC121" s="255"/>
      <c r="CD121" s="39">
        <v>17</v>
      </c>
      <c r="CE121" s="2" t="str">
        <f t="shared" si="44"/>
        <v>-</v>
      </c>
      <c r="CF121" s="41">
        <v>15</v>
      </c>
      <c r="CG121" s="258"/>
      <c r="CH121" s="233" t="s">
        <v>536</v>
      </c>
      <c r="CI121" s="234"/>
      <c r="CJ121" s="235" t="s">
        <v>536</v>
      </c>
      <c r="CK121" s="236"/>
      <c r="CL121" s="27"/>
      <c r="CM121" s="119"/>
      <c r="CN121" s="120"/>
      <c r="CO121" s="119"/>
      <c r="CP121" s="121"/>
      <c r="CQ121" s="120"/>
      <c r="CR121" s="120"/>
      <c r="CS121" s="121"/>
      <c r="CT121" s="100"/>
      <c r="CU121" s="27"/>
      <c r="CV121" s="27"/>
      <c r="CW121" s="27"/>
      <c r="CX121" s="216"/>
      <c r="CY121" s="205"/>
      <c r="CZ121" s="206"/>
      <c r="DA121" s="206"/>
      <c r="DB121" s="206"/>
      <c r="DC121" s="206"/>
      <c r="DD121" s="206"/>
      <c r="DE121" s="206"/>
      <c r="DF121" s="206"/>
      <c r="DG121" s="206"/>
      <c r="DH121" s="206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7"/>
      <c r="ED121" s="27"/>
      <c r="EE121" s="27"/>
    </row>
    <row r="122" spans="1:135" ht="9.75" customHeight="1" thickTop="1">
      <c r="A122" s="27"/>
      <c r="B122" s="27"/>
      <c r="C122" s="64"/>
      <c r="D122" s="64"/>
      <c r="E122" s="64"/>
      <c r="F122" s="64"/>
      <c r="G122" s="64"/>
      <c r="H122" s="64"/>
      <c r="I122" s="64"/>
      <c r="J122" s="64"/>
      <c r="K122" s="128">
        <v>10</v>
      </c>
      <c r="L122" s="128">
        <v>15</v>
      </c>
      <c r="M122" s="128">
        <v>15</v>
      </c>
      <c r="N122" s="89"/>
      <c r="O122" s="64"/>
      <c r="P122" s="64"/>
      <c r="Q122" s="27"/>
      <c r="R122" s="27"/>
      <c r="S122" s="27"/>
      <c r="T122" s="27"/>
      <c r="U122" s="27"/>
      <c r="V122" s="27"/>
      <c r="W122" s="27"/>
      <c r="X122" s="27"/>
      <c r="Y122" s="27"/>
      <c r="AD122" s="27"/>
      <c r="AE122" s="27"/>
      <c r="AF122" s="27"/>
      <c r="AG122" s="27"/>
      <c r="AH122" s="27"/>
      <c r="AK122" s="237"/>
      <c r="AL122" s="4" t="s">
        <v>162</v>
      </c>
      <c r="AM122" s="5" t="s">
        <v>163</v>
      </c>
      <c r="AN122" s="265"/>
      <c r="AO122" s="266"/>
      <c r="AP122" s="266"/>
      <c r="AQ122" s="267"/>
      <c r="AR122" s="32">
        <v>15</v>
      </c>
      <c r="AS122" s="2" t="str">
        <f>IF(AR122="","","-")</f>
        <v>-</v>
      </c>
      <c r="AT122" s="34">
        <v>9</v>
      </c>
      <c r="AU122" s="256" t="str">
        <f>IF(AR122&gt;AT122,IF(AR123&gt;AT123,"○",IF(AR124&gt;AT124,"○","×")),IF(AR123&gt;AT123,IF(AR124&gt;AT124,"○","×"),"×"))</f>
        <v>○</v>
      </c>
      <c r="AV122" s="32">
        <v>12</v>
      </c>
      <c r="AW122" s="6" t="str">
        <f aca="true" t="shared" si="46" ref="AW122:AW127">IF(AV122="","","-")</f>
        <v>-</v>
      </c>
      <c r="AX122" s="40">
        <v>15</v>
      </c>
      <c r="AY122" s="256" t="str">
        <f>IF(AV122&gt;AX122,IF(AV123&gt;AX123,"○",IF(AV124&gt;AX124,"○","×")),IF(AV123&gt;AX123,IF(AV124&gt;AX124,"○","×"),"×"))</f>
        <v>×</v>
      </c>
      <c r="AZ122" s="227" t="s">
        <v>447</v>
      </c>
      <c r="BA122" s="228"/>
      <c r="BB122" s="228"/>
      <c r="BC122" s="229"/>
      <c r="BD122" s="27"/>
      <c r="BE122" s="114"/>
      <c r="BF122" s="80"/>
      <c r="BG122" s="114"/>
      <c r="BH122" s="115"/>
      <c r="BI122" s="80"/>
      <c r="BJ122" s="80"/>
      <c r="BK122" s="115"/>
      <c r="BL122" s="100"/>
      <c r="BM122" s="27"/>
      <c r="BO122" s="27"/>
      <c r="BP122" s="141"/>
      <c r="BQ122" s="27"/>
      <c r="BR122" s="27"/>
      <c r="BS122" s="237"/>
      <c r="BT122" s="12" t="s">
        <v>215</v>
      </c>
      <c r="BU122" s="5" t="s">
        <v>553</v>
      </c>
      <c r="BV122" s="12">
        <f>IF(CF116="","",CF116)</f>
        <v>12</v>
      </c>
      <c r="BW122" s="16" t="str">
        <f t="shared" si="45"/>
        <v>-</v>
      </c>
      <c r="BX122" s="5">
        <f>IF(CD116="","",CD116)</f>
        <v>15</v>
      </c>
      <c r="BY122" s="238" t="str">
        <f>IF(CG116="","",IF(CG116="○","×",IF(CG116="×","○")))</f>
        <v>×</v>
      </c>
      <c r="BZ122" s="17">
        <f>IF(CF119="","",CF119)</f>
        <v>12</v>
      </c>
      <c r="CA122" s="2" t="str">
        <f>IF(BZ122="","","-")</f>
        <v>-</v>
      </c>
      <c r="CB122" s="5">
        <f>IF(CD119="","",CD119)</f>
        <v>15</v>
      </c>
      <c r="CC122" s="238" t="str">
        <f>IF(CG119="","",IF(CG119="○","×",IF(CG119="×","○")))</f>
        <v>×</v>
      </c>
      <c r="CD122" s="241"/>
      <c r="CE122" s="242"/>
      <c r="CF122" s="242"/>
      <c r="CG122" s="243"/>
      <c r="CH122" s="227" t="s">
        <v>539</v>
      </c>
      <c r="CI122" s="228"/>
      <c r="CJ122" s="228"/>
      <c r="CK122" s="229"/>
      <c r="CL122" s="27"/>
      <c r="CM122" s="114"/>
      <c r="CN122" s="80"/>
      <c r="CO122" s="114"/>
      <c r="CP122" s="115"/>
      <c r="CQ122" s="80"/>
      <c r="CR122" s="80"/>
      <c r="CS122" s="115"/>
      <c r="CT122" s="100"/>
      <c r="CU122" s="27"/>
      <c r="CV122" s="27"/>
      <c r="CW122" s="27"/>
      <c r="CX122" s="213"/>
      <c r="CY122" s="27"/>
      <c r="EC122" s="100"/>
      <c r="ED122" s="27"/>
      <c r="EE122" s="27"/>
    </row>
    <row r="123" spans="1:135" ht="9.75" customHeight="1" thickBot="1">
      <c r="A123" s="27"/>
      <c r="B123" s="237" t="s">
        <v>336</v>
      </c>
      <c r="C123" s="149" t="s">
        <v>598</v>
      </c>
      <c r="D123" s="150" t="s">
        <v>501</v>
      </c>
      <c r="E123" s="25"/>
      <c r="F123" s="64"/>
      <c r="G123" s="64"/>
      <c r="H123" s="64"/>
      <c r="I123" s="64"/>
      <c r="J123" s="64"/>
      <c r="K123" s="65"/>
      <c r="L123" s="65"/>
      <c r="M123" s="65"/>
      <c r="N123" s="74"/>
      <c r="O123" s="64"/>
      <c r="P123" s="64"/>
      <c r="Q123" s="27"/>
      <c r="R123" s="27"/>
      <c r="S123" s="27"/>
      <c r="T123" s="27"/>
      <c r="U123" s="27"/>
      <c r="V123" s="27"/>
      <c r="W123" s="27"/>
      <c r="X123" s="27"/>
      <c r="Y123" s="27"/>
      <c r="AD123" s="27"/>
      <c r="AE123" s="27"/>
      <c r="AF123" s="27"/>
      <c r="AG123" s="27"/>
      <c r="AH123" s="27"/>
      <c r="AK123" s="237"/>
      <c r="AL123" s="4" t="s">
        <v>164</v>
      </c>
      <c r="AM123" s="5" t="s">
        <v>163</v>
      </c>
      <c r="AN123" s="268"/>
      <c r="AO123" s="245"/>
      <c r="AP123" s="245"/>
      <c r="AQ123" s="246"/>
      <c r="AR123" s="32">
        <v>11</v>
      </c>
      <c r="AS123" s="2" t="str">
        <f>IF(AR123="","","-")</f>
        <v>-</v>
      </c>
      <c r="AT123" s="35">
        <v>15</v>
      </c>
      <c r="AU123" s="257"/>
      <c r="AV123" s="32">
        <v>9</v>
      </c>
      <c r="AW123" s="2" t="str">
        <f t="shared" si="46"/>
        <v>-</v>
      </c>
      <c r="AX123" s="34">
        <v>15</v>
      </c>
      <c r="AY123" s="257"/>
      <c r="AZ123" s="230"/>
      <c r="BA123" s="231"/>
      <c r="BB123" s="231"/>
      <c r="BC123" s="232"/>
      <c r="BD123" s="27"/>
      <c r="BE123" s="114">
        <f>COUNTIF(AN122:AY124,"○")</f>
        <v>1</v>
      </c>
      <c r="BF123" s="80">
        <f>COUNTIF(AN122:AY124,"×")</f>
        <v>1</v>
      </c>
      <c r="BG123" s="114">
        <f>IF((AN122-AP122)&gt;0,1,0)+IF((AN123-AP123)&gt;0,1,0)+IF((AN124-AP124)&gt;0,1,0)+IF((AR122-AT122)&gt;0,1,0)+IF((AR123-AT123)&gt;0,1,0)+IF((AR124-AT124)&gt;0,1,0)+IF((AV122-AX122)&gt;0,1,0)+IF((AV123-AX123)&gt;0,1,0)+IF((AV124-AX124)&gt;0,1,0)</f>
        <v>2</v>
      </c>
      <c r="BH123" s="115">
        <f>IF((AN122-AP122)&lt;0,1,0)+IF((AN123-AP123)&lt;0,1,0)+IF((AN124-AP124)&lt;0,1,0)+IF((AR122-AT122)&lt;0,1,0)+IF((AR123-AT123)&lt;0,1,0)+IF((AR124-AT124)&lt;0,1,0)+IF((AV122-AX122)&lt;0,1,0)+IF((AV123-AX123)&lt;0,1,0)+IF((AV124-AX124)&lt;0,1,0)</f>
        <v>3</v>
      </c>
      <c r="BI123" s="80">
        <f>SUM(AN122:AN124,AR122:AR124,AV122:AV124)</f>
        <v>62</v>
      </c>
      <c r="BJ123" s="80">
        <f>SUM(AP122:AP124,AT122:AT124,AX122:AX124)</f>
        <v>67</v>
      </c>
      <c r="BK123" s="115">
        <f>BI123-BJ123</f>
        <v>-5</v>
      </c>
      <c r="BL123" s="100"/>
      <c r="BM123" s="27"/>
      <c r="BO123" s="27"/>
      <c r="BP123" s="141"/>
      <c r="BQ123" s="27"/>
      <c r="BR123" s="27"/>
      <c r="BS123" s="237"/>
      <c r="BT123" s="12" t="s">
        <v>216</v>
      </c>
      <c r="BU123" s="5" t="s">
        <v>553</v>
      </c>
      <c r="BV123" s="12">
        <f>IF(CF117="","",CF117)</f>
        <v>4</v>
      </c>
      <c r="BW123" s="2" t="str">
        <f t="shared" si="45"/>
        <v>-</v>
      </c>
      <c r="BX123" s="5">
        <f>IF(CD117="","",CD117)</f>
        <v>15</v>
      </c>
      <c r="BY123" s="239"/>
      <c r="BZ123" s="17">
        <f>IF(CF120="","",CF120)</f>
        <v>15</v>
      </c>
      <c r="CA123" s="2" t="str">
        <f>IF(BZ123="","","-")</f>
        <v>-</v>
      </c>
      <c r="CB123" s="5">
        <f>IF(CD120="","",CD120)</f>
        <v>13</v>
      </c>
      <c r="CC123" s="239"/>
      <c r="CD123" s="244"/>
      <c r="CE123" s="245"/>
      <c r="CF123" s="245"/>
      <c r="CG123" s="246"/>
      <c r="CH123" s="230"/>
      <c r="CI123" s="231"/>
      <c r="CJ123" s="231"/>
      <c r="CK123" s="232"/>
      <c r="CL123" s="27"/>
      <c r="CM123" s="114">
        <f>COUNTIF(BV122:CG124,"○")</f>
        <v>0</v>
      </c>
      <c r="CN123" s="80">
        <f>COUNTIF(BV122:CG124,"×")</f>
        <v>2</v>
      </c>
      <c r="CO123" s="114">
        <f>IF((CF116-CD116)&gt;0,1,0)+IF((CF117-CD117)&gt;0,1,0)+IF((CF118-CD118)&gt;0,1,0)+IF((CF119-CD119)&gt;0,1,0)+IF((CF120-CD120)&gt;0,1,0)+IF((CF121-CD121)&gt;0,1,0)+IF((CD122-CF122)&gt;0,1,0)+IF((CD123-CF123)&gt;0,1,0)+IF((CD124-CF124)&gt;0,1,0)</f>
        <v>1</v>
      </c>
      <c r="CP123" s="115">
        <f>IF((CF116-CD116)&lt;0,1,0)+IF((CF117-CD117)&lt;0,1,0)+IF((CF118-CD118)&lt;0,1,0)+IF((CF119-CD119)&lt;0,1,0)+IF((CF120-CD120)&lt;0,1,0)+IF((CF121-CD121)&lt;0,1,0)+IF((CD122-CF122)&lt;0,1,0)+IF((CD123-CF123)&lt;0,1,0)+IF((CD124-CF124)&lt;0,1,0)</f>
        <v>4</v>
      </c>
      <c r="CQ123" s="80">
        <f>SUM(BV122:BV124,BZ122:BZ124,CD122:CD124)</f>
        <v>58</v>
      </c>
      <c r="CR123" s="80">
        <f>SUM(BX122:BX124,CB122:CB124,CF122:CF124)</f>
        <v>75</v>
      </c>
      <c r="CS123" s="115">
        <f>CQ123-CR123</f>
        <v>-17</v>
      </c>
      <c r="CT123" s="100"/>
      <c r="CU123" s="27"/>
      <c r="CV123" s="27"/>
      <c r="CW123" s="27"/>
      <c r="CX123" s="213"/>
      <c r="CY123" s="27"/>
      <c r="EC123" s="100"/>
      <c r="ED123" s="27"/>
      <c r="EE123" s="27"/>
    </row>
    <row r="124" spans="1:135" ht="9.75" customHeight="1" thickBot="1" thickTop="1">
      <c r="A124" s="27"/>
      <c r="B124" s="237"/>
      <c r="C124" s="155" t="s">
        <v>599</v>
      </c>
      <c r="D124" s="156" t="s">
        <v>501</v>
      </c>
      <c r="E124" s="123">
        <v>15</v>
      </c>
      <c r="F124" s="136">
        <v>15</v>
      </c>
      <c r="G124" s="137"/>
      <c r="H124" s="86"/>
      <c r="I124" s="70"/>
      <c r="J124" s="70"/>
      <c r="K124" s="65"/>
      <c r="L124" s="65"/>
      <c r="M124" s="65"/>
      <c r="N124" s="74"/>
      <c r="O124" s="64"/>
      <c r="P124" s="64"/>
      <c r="Q124" s="27"/>
      <c r="R124" s="27"/>
      <c r="S124" s="27"/>
      <c r="T124" s="27"/>
      <c r="U124" s="27"/>
      <c r="V124" s="27"/>
      <c r="W124" s="27"/>
      <c r="X124" s="27"/>
      <c r="Y124" s="27"/>
      <c r="AD124" s="27"/>
      <c r="AE124" s="27"/>
      <c r="AF124" s="27"/>
      <c r="AG124" s="27"/>
      <c r="AH124" s="27"/>
      <c r="AK124" s="237"/>
      <c r="AL124" s="7"/>
      <c r="AM124" s="8" t="s">
        <v>120</v>
      </c>
      <c r="AN124" s="269"/>
      <c r="AO124" s="254"/>
      <c r="AP124" s="254"/>
      <c r="AQ124" s="255"/>
      <c r="AR124" s="33">
        <v>15</v>
      </c>
      <c r="AS124" s="2" t="str">
        <f>IF(AR124="","","-")</f>
        <v>-</v>
      </c>
      <c r="AT124" s="36">
        <v>13</v>
      </c>
      <c r="AU124" s="258"/>
      <c r="AV124" s="37"/>
      <c r="AW124" s="9">
        <f t="shared" si="46"/>
      </c>
      <c r="AX124" s="36"/>
      <c r="AY124" s="258"/>
      <c r="AZ124" s="233" t="s">
        <v>446</v>
      </c>
      <c r="BA124" s="234"/>
      <c r="BB124" s="235" t="s">
        <v>446</v>
      </c>
      <c r="BC124" s="236"/>
      <c r="BD124" s="27"/>
      <c r="BE124" s="114"/>
      <c r="BF124" s="80"/>
      <c r="BG124" s="114"/>
      <c r="BH124" s="115"/>
      <c r="BI124" s="80"/>
      <c r="BJ124" s="80"/>
      <c r="BK124" s="115"/>
      <c r="BL124" s="100"/>
      <c r="BM124" s="27"/>
      <c r="BO124" s="27"/>
      <c r="BP124" s="141"/>
      <c r="BQ124" s="27"/>
      <c r="BR124" s="27"/>
      <c r="BS124" s="237"/>
      <c r="BT124" s="18"/>
      <c r="BU124" s="3" t="s">
        <v>120</v>
      </c>
      <c r="BV124" s="18">
        <f>IF(CF118="","",CF118)</f>
      </c>
      <c r="BW124" s="19">
        <f t="shared" si="45"/>
      </c>
      <c r="BX124" s="20">
        <f>IF(CD118="","",CD118)</f>
      </c>
      <c r="BY124" s="240"/>
      <c r="BZ124" s="21">
        <f>IF(CF121="","",CF121)</f>
        <v>15</v>
      </c>
      <c r="CA124" s="19" t="str">
        <f>IF(BZ124="","","-")</f>
        <v>-</v>
      </c>
      <c r="CB124" s="20">
        <f>IF(CD121="","",CD121)</f>
        <v>17</v>
      </c>
      <c r="CC124" s="240"/>
      <c r="CD124" s="247"/>
      <c r="CE124" s="248"/>
      <c r="CF124" s="248"/>
      <c r="CG124" s="249"/>
      <c r="CH124" s="233" t="s">
        <v>538</v>
      </c>
      <c r="CI124" s="234"/>
      <c r="CJ124" s="235" t="s">
        <v>537</v>
      </c>
      <c r="CK124" s="236"/>
      <c r="CL124" s="27"/>
      <c r="CM124" s="114"/>
      <c r="CN124" s="80"/>
      <c r="CO124" s="114"/>
      <c r="CP124" s="115"/>
      <c r="CQ124" s="80"/>
      <c r="CR124" s="80"/>
      <c r="CS124" s="115"/>
      <c r="CT124" s="100"/>
      <c r="CU124" s="27"/>
      <c r="CV124" s="27"/>
      <c r="CW124" s="27"/>
      <c r="CX124" s="213"/>
      <c r="CY124" s="27"/>
      <c r="DB124" s="27"/>
      <c r="DC124" s="326" t="s">
        <v>652</v>
      </c>
      <c r="DD124" s="326"/>
      <c r="DE124" s="326"/>
      <c r="DF124" s="326"/>
      <c r="DG124" s="326"/>
      <c r="DH124" s="326"/>
      <c r="DI124" s="326"/>
      <c r="DJ124" s="326"/>
      <c r="DK124" s="326"/>
      <c r="DL124" s="326"/>
      <c r="DM124" s="326"/>
      <c r="DN124" s="326"/>
      <c r="DO124" s="326"/>
      <c r="DP124" s="326"/>
      <c r="DQ124" s="326"/>
      <c r="DR124" s="326"/>
      <c r="DS124" s="326"/>
      <c r="DT124" s="326"/>
      <c r="DU124" s="326"/>
      <c r="DV124" s="326"/>
      <c r="DW124" s="326"/>
      <c r="DX124" s="326"/>
      <c r="DY124" s="326"/>
      <c r="DZ124" s="100"/>
      <c r="EA124" s="100"/>
      <c r="EB124" s="100"/>
      <c r="EC124" s="100"/>
      <c r="ED124" s="27"/>
      <c r="EE124" s="27"/>
    </row>
    <row r="125" spans="1:135" ht="9.75" customHeight="1" thickBot="1" thickTop="1">
      <c r="A125" s="27"/>
      <c r="B125" s="102"/>
      <c r="C125" s="64"/>
      <c r="D125" s="64"/>
      <c r="E125" s="65"/>
      <c r="F125" s="65"/>
      <c r="G125" s="31" t="s">
        <v>84</v>
      </c>
      <c r="H125" s="65"/>
      <c r="I125" s="65"/>
      <c r="J125" s="65"/>
      <c r="K125" s="74"/>
      <c r="L125" s="65"/>
      <c r="M125" s="65"/>
      <c r="N125" s="74"/>
      <c r="O125" s="64"/>
      <c r="P125" s="64"/>
      <c r="Q125" s="27"/>
      <c r="R125" s="27"/>
      <c r="S125" s="27"/>
      <c r="T125" s="27"/>
      <c r="U125" s="27"/>
      <c r="V125" s="27"/>
      <c r="W125" s="27"/>
      <c r="X125" s="27"/>
      <c r="Y125" s="27"/>
      <c r="AD125" s="27"/>
      <c r="AE125" s="27"/>
      <c r="AF125" s="27"/>
      <c r="AG125" s="27"/>
      <c r="AH125" s="27"/>
      <c r="AK125" s="237"/>
      <c r="AL125" s="4" t="s">
        <v>165</v>
      </c>
      <c r="AM125" s="10" t="s">
        <v>572</v>
      </c>
      <c r="AN125" s="11">
        <f>IF(AT122="","",AT122)</f>
        <v>9</v>
      </c>
      <c r="AO125" s="2" t="str">
        <f aca="true" t="shared" si="47" ref="AO125:AO130">IF(AN125="","","-")</f>
        <v>-</v>
      </c>
      <c r="AP125" s="5">
        <f>IF(AR122="","",AR122)</f>
        <v>15</v>
      </c>
      <c r="AQ125" s="238" t="str">
        <f>IF(AU122="","",IF(AU122="○","×",IF(AU122="×","○")))</f>
        <v>×</v>
      </c>
      <c r="AR125" s="241"/>
      <c r="AS125" s="242"/>
      <c r="AT125" s="242"/>
      <c r="AU125" s="243"/>
      <c r="AV125" s="38">
        <v>7</v>
      </c>
      <c r="AW125" s="2" t="str">
        <f t="shared" si="46"/>
        <v>-</v>
      </c>
      <c r="AX125" s="34">
        <v>15</v>
      </c>
      <c r="AY125" s="256" t="str">
        <f>IF(AV125&gt;AX125,IF(AV126&gt;AX126,"○",IF(AV127&gt;AX127,"○","×")),IF(AV126&gt;AX126,IF(AV127&gt;AX127,"○","×"),"×"))</f>
        <v>×</v>
      </c>
      <c r="AZ125" s="227" t="s">
        <v>449</v>
      </c>
      <c r="BA125" s="228"/>
      <c r="BB125" s="228"/>
      <c r="BC125" s="229"/>
      <c r="BD125" s="27"/>
      <c r="BE125" s="116"/>
      <c r="BF125" s="117"/>
      <c r="BG125" s="116"/>
      <c r="BH125" s="118"/>
      <c r="BI125" s="117"/>
      <c r="BJ125" s="117"/>
      <c r="BK125" s="118"/>
      <c r="BL125" s="100"/>
      <c r="BM125" s="27"/>
      <c r="BO125" s="27"/>
      <c r="BP125" s="141"/>
      <c r="BQ125" s="27"/>
      <c r="BR125" s="27"/>
      <c r="BS125" s="102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100"/>
      <c r="CR125" s="100"/>
      <c r="CS125" s="100"/>
      <c r="CT125" s="100"/>
      <c r="CU125" s="27"/>
      <c r="CV125" s="27"/>
      <c r="CW125" s="27"/>
      <c r="CX125" s="213"/>
      <c r="CY125" s="27"/>
      <c r="DB125" s="27"/>
      <c r="DC125" s="326"/>
      <c r="DD125" s="326"/>
      <c r="DE125" s="326"/>
      <c r="DF125" s="326"/>
      <c r="DG125" s="326"/>
      <c r="DH125" s="326"/>
      <c r="DI125" s="326"/>
      <c r="DJ125" s="326"/>
      <c r="DK125" s="326"/>
      <c r="DL125" s="326"/>
      <c r="DM125" s="326"/>
      <c r="DN125" s="326"/>
      <c r="DO125" s="326"/>
      <c r="DP125" s="326"/>
      <c r="DQ125" s="326"/>
      <c r="DR125" s="326"/>
      <c r="DS125" s="326"/>
      <c r="DT125" s="326"/>
      <c r="DU125" s="326"/>
      <c r="DV125" s="326"/>
      <c r="DW125" s="326"/>
      <c r="DX125" s="326"/>
      <c r="DY125" s="326"/>
      <c r="DZ125" s="100"/>
      <c r="EA125" s="100"/>
      <c r="EB125" s="100"/>
      <c r="EC125" s="64"/>
      <c r="ED125" s="64"/>
      <c r="EE125" s="64"/>
    </row>
    <row r="126" spans="1:135" ht="9.75" customHeight="1">
      <c r="A126" s="27"/>
      <c r="B126" s="237" t="s">
        <v>338</v>
      </c>
      <c r="C126" s="147" t="s">
        <v>503</v>
      </c>
      <c r="D126" s="148" t="s">
        <v>2</v>
      </c>
      <c r="E126" s="130">
        <v>11</v>
      </c>
      <c r="F126" s="138">
        <v>10</v>
      </c>
      <c r="G126" s="139"/>
      <c r="H126" s="128">
        <v>15</v>
      </c>
      <c r="I126" s="128">
        <v>15</v>
      </c>
      <c r="J126" s="128"/>
      <c r="K126" s="74"/>
      <c r="L126" s="65"/>
      <c r="M126" s="65"/>
      <c r="N126" s="74"/>
      <c r="O126" s="64"/>
      <c r="P126" s="64"/>
      <c r="Q126" s="27"/>
      <c r="R126" s="27"/>
      <c r="S126" s="27"/>
      <c r="T126" s="27"/>
      <c r="U126" s="27"/>
      <c r="V126" s="27"/>
      <c r="W126" s="27"/>
      <c r="X126" s="27"/>
      <c r="Y126" s="27"/>
      <c r="AA126" s="107" t="s">
        <v>7</v>
      </c>
      <c r="AD126" s="27"/>
      <c r="AE126" s="27"/>
      <c r="AF126" s="27"/>
      <c r="AG126" s="27"/>
      <c r="AH126" s="27"/>
      <c r="AK126" s="237"/>
      <c r="AL126" s="4" t="s">
        <v>166</v>
      </c>
      <c r="AM126" s="5" t="s">
        <v>167</v>
      </c>
      <c r="AN126" s="12">
        <f>IF(AT123="","",AT123)</f>
        <v>15</v>
      </c>
      <c r="AO126" s="2" t="str">
        <f t="shared" si="47"/>
        <v>-</v>
      </c>
      <c r="AP126" s="5">
        <f>IF(AR123="","",AR123)</f>
        <v>11</v>
      </c>
      <c r="AQ126" s="239"/>
      <c r="AR126" s="244"/>
      <c r="AS126" s="245"/>
      <c r="AT126" s="245"/>
      <c r="AU126" s="246"/>
      <c r="AV126" s="38">
        <v>9</v>
      </c>
      <c r="AW126" s="2" t="str">
        <f t="shared" si="46"/>
        <v>-</v>
      </c>
      <c r="AX126" s="34">
        <v>15</v>
      </c>
      <c r="AY126" s="257"/>
      <c r="AZ126" s="230"/>
      <c r="BA126" s="231"/>
      <c r="BB126" s="231"/>
      <c r="BC126" s="232"/>
      <c r="BD126" s="27"/>
      <c r="BE126" s="114">
        <f>COUNTIF(AN125:AY127,"○")</f>
        <v>0</v>
      </c>
      <c r="BF126" s="80">
        <f>COUNTIF(AN125:AY127,"×")</f>
        <v>2</v>
      </c>
      <c r="BG126" s="114">
        <f>IF((AT122-AR122)&gt;0,1,0)+IF((AT123-AR123)&gt;0,1,0)+IF((AT124-AR124)&gt;0,1,0)+IF((AR125-AT125)&gt;0,1,0)+IF((AR126-AT126)&gt;0,1,0)+IF((AR127-AT127)&gt;0,1,0)+IF((AV125-AX125)&gt;0,1,0)+IF((AV126-AX126)&gt;0,1,0)+IF((AV127-AX127)&gt;0,1,0)</f>
        <v>1</v>
      </c>
      <c r="BH126" s="115">
        <f>IF((AT122-AR122)&lt;0,1,0)+IF((AT123-AR123)&lt;0,1,0)+IF((AT124-AR124)&lt;0,1,0)+IF((AR125-AT125)&lt;0,1,0)+IF((AR126-AT126)&lt;0,1,0)+IF((AR127-AT127)&lt;0,1,0)+IF((AV125-AX125)&lt;0,1,0)+IF((AV126-AX126)&lt;0,1,0)+IF((AV127-AX127)&lt;0,1,0)</f>
        <v>4</v>
      </c>
      <c r="BI126" s="80">
        <f>SUM(AN125:AN127,AR125:AR127,AV125:AV127)</f>
        <v>53</v>
      </c>
      <c r="BJ126" s="80">
        <f>SUM(AP125:AP127,AT125:AT127,AX125:AX127)</f>
        <v>71</v>
      </c>
      <c r="BK126" s="115">
        <f>BI126-BJ126</f>
        <v>-18</v>
      </c>
      <c r="BL126" s="100"/>
      <c r="BM126" s="27"/>
      <c r="BO126" s="27"/>
      <c r="BP126" s="141"/>
      <c r="BQ126" s="27"/>
      <c r="BR126" s="27"/>
      <c r="BS126" s="27"/>
      <c r="BT126" s="270" t="s">
        <v>374</v>
      </c>
      <c r="BU126" s="271"/>
      <c r="BV126" s="282" t="str">
        <f>BT128</f>
        <v>長原よしずみ</v>
      </c>
      <c r="BW126" s="278"/>
      <c r="BX126" s="278"/>
      <c r="BY126" s="279"/>
      <c r="BZ126" s="277" t="str">
        <f>BT131</f>
        <v>福永和好</v>
      </c>
      <c r="CA126" s="278"/>
      <c r="CB126" s="278"/>
      <c r="CC126" s="279"/>
      <c r="CD126" s="277" t="str">
        <f>BT134</f>
        <v>真鍋光児</v>
      </c>
      <c r="CE126" s="278"/>
      <c r="CF126" s="278"/>
      <c r="CG126" s="279"/>
      <c r="CH126" s="262" t="s">
        <v>0</v>
      </c>
      <c r="CI126" s="263"/>
      <c r="CJ126" s="263"/>
      <c r="CK126" s="264"/>
      <c r="CL126" s="27"/>
      <c r="CM126" s="274" t="s">
        <v>357</v>
      </c>
      <c r="CN126" s="275"/>
      <c r="CO126" s="274" t="s">
        <v>384</v>
      </c>
      <c r="CP126" s="276"/>
      <c r="CQ126" s="275" t="s">
        <v>343</v>
      </c>
      <c r="CR126" s="275"/>
      <c r="CS126" s="276"/>
      <c r="CT126" s="100"/>
      <c r="CU126" s="27"/>
      <c r="CV126" s="27"/>
      <c r="CW126" s="27"/>
      <c r="CX126" s="213"/>
      <c r="CY126" s="27"/>
      <c r="DB126" s="307" t="s">
        <v>417</v>
      </c>
      <c r="DC126" s="147" t="s">
        <v>473</v>
      </c>
      <c r="DD126" s="148" t="s">
        <v>474</v>
      </c>
      <c r="DE126" s="25"/>
      <c r="DF126" s="25"/>
      <c r="DG126" s="25"/>
      <c r="DH126" s="64"/>
      <c r="DI126" s="64"/>
      <c r="DJ126" s="64"/>
      <c r="DK126" s="64"/>
      <c r="DL126" s="64"/>
      <c r="DM126" s="64"/>
      <c r="DN126" s="64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100"/>
      <c r="EA126" s="100"/>
      <c r="EB126" s="100"/>
      <c r="EC126" s="64"/>
      <c r="ED126" s="64"/>
      <c r="EE126" s="64"/>
    </row>
    <row r="127" spans="1:135" ht="9.75" customHeight="1" thickBot="1">
      <c r="A127" s="27"/>
      <c r="B127" s="237"/>
      <c r="C127" s="153" t="s">
        <v>504</v>
      </c>
      <c r="D127" s="154" t="s">
        <v>2</v>
      </c>
      <c r="E127" s="25"/>
      <c r="F127" s="64"/>
      <c r="G127" s="64"/>
      <c r="H127" s="65"/>
      <c r="I127" s="65"/>
      <c r="J127" s="65" t="s">
        <v>90</v>
      </c>
      <c r="K127" s="86"/>
      <c r="L127" s="70"/>
      <c r="M127" s="70"/>
      <c r="N127" s="74"/>
      <c r="O127" s="64"/>
      <c r="P127" s="64"/>
      <c r="Q127" s="27"/>
      <c r="R127" s="27"/>
      <c r="S127" s="27"/>
      <c r="T127" s="27"/>
      <c r="U127" s="27"/>
      <c r="V127" s="27"/>
      <c r="W127" s="27"/>
      <c r="X127" s="27"/>
      <c r="Y127" s="27"/>
      <c r="AD127" s="27"/>
      <c r="AE127" s="27"/>
      <c r="AF127" s="27"/>
      <c r="AG127" s="27"/>
      <c r="AH127" s="27"/>
      <c r="AK127" s="237"/>
      <c r="AL127" s="7"/>
      <c r="AM127" s="13" t="s">
        <v>103</v>
      </c>
      <c r="AN127" s="7">
        <f>IF(AT124="","",AT124)</f>
        <v>13</v>
      </c>
      <c r="AO127" s="2" t="str">
        <f t="shared" si="47"/>
        <v>-</v>
      </c>
      <c r="AP127" s="13">
        <f>IF(AR124="","",AR124)</f>
        <v>15</v>
      </c>
      <c r="AQ127" s="252"/>
      <c r="AR127" s="253"/>
      <c r="AS127" s="254"/>
      <c r="AT127" s="254"/>
      <c r="AU127" s="255"/>
      <c r="AV127" s="39"/>
      <c r="AW127" s="2">
        <f t="shared" si="46"/>
      </c>
      <c r="AX127" s="41"/>
      <c r="AY127" s="258"/>
      <c r="AZ127" s="233" t="s">
        <v>448</v>
      </c>
      <c r="BA127" s="234"/>
      <c r="BB127" s="235" t="s">
        <v>447</v>
      </c>
      <c r="BC127" s="236"/>
      <c r="BD127" s="27"/>
      <c r="BE127" s="119"/>
      <c r="BF127" s="120"/>
      <c r="BG127" s="119"/>
      <c r="BH127" s="121"/>
      <c r="BI127" s="120"/>
      <c r="BJ127" s="120"/>
      <c r="BK127" s="121"/>
      <c r="BL127" s="100"/>
      <c r="BM127" s="27"/>
      <c r="BO127" s="27"/>
      <c r="BP127" s="141"/>
      <c r="BQ127" s="27"/>
      <c r="BR127" s="27"/>
      <c r="BS127" s="27"/>
      <c r="BT127" s="272"/>
      <c r="BU127" s="273"/>
      <c r="BV127" s="289" t="str">
        <f>BT129</f>
        <v>中山加奈子</v>
      </c>
      <c r="BW127" s="251"/>
      <c r="BX127" s="251"/>
      <c r="BY127" s="240"/>
      <c r="BZ127" s="250" t="str">
        <f>BT132</f>
        <v>立石亜姫</v>
      </c>
      <c r="CA127" s="251"/>
      <c r="CB127" s="251"/>
      <c r="CC127" s="240"/>
      <c r="CD127" s="250" t="str">
        <f>BT135</f>
        <v>大崎亜季</v>
      </c>
      <c r="CE127" s="251"/>
      <c r="CF127" s="251"/>
      <c r="CG127" s="240"/>
      <c r="CH127" s="259" t="s">
        <v>1</v>
      </c>
      <c r="CI127" s="260"/>
      <c r="CJ127" s="260"/>
      <c r="CK127" s="261"/>
      <c r="CL127" s="27"/>
      <c r="CM127" s="111" t="s">
        <v>344</v>
      </c>
      <c r="CN127" s="112" t="s">
        <v>345</v>
      </c>
      <c r="CO127" s="111" t="s">
        <v>346</v>
      </c>
      <c r="CP127" s="113" t="s">
        <v>386</v>
      </c>
      <c r="CQ127" s="112" t="s">
        <v>347</v>
      </c>
      <c r="CR127" s="112" t="s">
        <v>386</v>
      </c>
      <c r="CS127" s="113" t="s">
        <v>348</v>
      </c>
      <c r="CT127" s="100"/>
      <c r="CU127" s="27"/>
      <c r="CV127" s="27"/>
      <c r="CW127" s="27"/>
      <c r="CX127" s="213"/>
      <c r="CY127" s="27"/>
      <c r="DB127" s="307"/>
      <c r="DC127" s="153" t="s">
        <v>475</v>
      </c>
      <c r="DD127" s="154" t="s">
        <v>474</v>
      </c>
      <c r="DE127" s="131">
        <v>8</v>
      </c>
      <c r="DF127" s="131">
        <v>15</v>
      </c>
      <c r="DG127" s="132">
        <v>13</v>
      </c>
      <c r="DH127" s="73"/>
      <c r="DI127" s="67"/>
      <c r="DJ127" s="67"/>
      <c r="DK127" s="64"/>
      <c r="DL127" s="64"/>
      <c r="DM127" s="64"/>
      <c r="DN127" s="64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100"/>
      <c r="EA127" s="100"/>
      <c r="EB127" s="100"/>
      <c r="EC127" s="64"/>
      <c r="ED127" s="64"/>
      <c r="EE127" s="64"/>
    </row>
    <row r="128" spans="1:135" ht="9.75" customHeight="1" thickTop="1">
      <c r="A128" s="27"/>
      <c r="B128" s="102"/>
      <c r="C128" s="64"/>
      <c r="D128" s="64"/>
      <c r="E128" s="64"/>
      <c r="F128" s="64"/>
      <c r="G128" s="64"/>
      <c r="H128" s="128">
        <v>11</v>
      </c>
      <c r="I128" s="128">
        <v>12</v>
      </c>
      <c r="J128" s="129"/>
      <c r="K128" s="64"/>
      <c r="L128" s="64"/>
      <c r="M128" s="64"/>
      <c r="N128" s="64"/>
      <c r="O128" s="64"/>
      <c r="P128" s="64"/>
      <c r="Q128" s="27"/>
      <c r="R128" s="27"/>
      <c r="S128" s="27"/>
      <c r="T128" s="27"/>
      <c r="U128" s="27"/>
      <c r="V128" s="27"/>
      <c r="W128" s="27"/>
      <c r="X128" s="27"/>
      <c r="Y128" s="27"/>
      <c r="AD128" s="27"/>
      <c r="AE128" s="27"/>
      <c r="AF128" s="27"/>
      <c r="AG128" s="27"/>
      <c r="AH128" s="27"/>
      <c r="AK128" s="237"/>
      <c r="AL128" s="12" t="s">
        <v>489</v>
      </c>
      <c r="AM128" s="5" t="s">
        <v>490</v>
      </c>
      <c r="AN128" s="12">
        <f>IF(AX122="","",AX122)</f>
        <v>15</v>
      </c>
      <c r="AO128" s="16" t="str">
        <f t="shared" si="47"/>
        <v>-</v>
      </c>
      <c r="AP128" s="5">
        <f>IF(AV122="","",AV122)</f>
        <v>12</v>
      </c>
      <c r="AQ128" s="238" t="str">
        <f>IF(AY122="","",IF(AY122="○","×",IF(AY122="×","○")))</f>
        <v>○</v>
      </c>
      <c r="AR128" s="17">
        <f>IF(AX125="","",AX125)</f>
        <v>15</v>
      </c>
      <c r="AS128" s="2" t="str">
        <f>IF(AR128="","","-")</f>
        <v>-</v>
      </c>
      <c r="AT128" s="5">
        <f>IF(AV125="","",AV125)</f>
        <v>7</v>
      </c>
      <c r="AU128" s="238" t="str">
        <f>IF(AY125="","",IF(AY125="○","×",IF(AY125="×","○")))</f>
        <v>○</v>
      </c>
      <c r="AV128" s="241"/>
      <c r="AW128" s="242"/>
      <c r="AX128" s="242"/>
      <c r="AY128" s="243"/>
      <c r="AZ128" s="227" t="s">
        <v>446</v>
      </c>
      <c r="BA128" s="228"/>
      <c r="BB128" s="228"/>
      <c r="BC128" s="229"/>
      <c r="BD128" s="27"/>
      <c r="BE128" s="114"/>
      <c r="BF128" s="80"/>
      <c r="BG128" s="114"/>
      <c r="BH128" s="115"/>
      <c r="BI128" s="80"/>
      <c r="BJ128" s="80"/>
      <c r="BK128" s="115"/>
      <c r="BL128" s="100"/>
      <c r="BM128" s="27"/>
      <c r="BO128" s="27"/>
      <c r="BP128" s="141"/>
      <c r="BQ128" s="27"/>
      <c r="BR128" s="27"/>
      <c r="BS128" s="237"/>
      <c r="BT128" s="4" t="s">
        <v>217</v>
      </c>
      <c r="BU128" s="5" t="s">
        <v>143</v>
      </c>
      <c r="BV128" s="265"/>
      <c r="BW128" s="266"/>
      <c r="BX128" s="266"/>
      <c r="BY128" s="267"/>
      <c r="BZ128" s="32">
        <v>8</v>
      </c>
      <c r="CA128" s="2" t="str">
        <f>IF(BZ128="","","-")</f>
        <v>-</v>
      </c>
      <c r="CB128" s="34">
        <v>15</v>
      </c>
      <c r="CC128" s="256" t="str">
        <f>IF(BZ128&gt;CB128,IF(BZ129&gt;CB129,"○",IF(BZ130&gt;CB130,"○","×")),IF(BZ129&gt;CB129,IF(BZ130&gt;CB130,"○","×"),"×"))</f>
        <v>×</v>
      </c>
      <c r="CD128" s="32">
        <v>13</v>
      </c>
      <c r="CE128" s="6" t="str">
        <f aca="true" t="shared" si="48" ref="CE128:CE133">IF(CD128="","","-")</f>
        <v>-</v>
      </c>
      <c r="CF128" s="40">
        <v>15</v>
      </c>
      <c r="CG128" s="256" t="str">
        <f>IF(CD128&gt;CF128,IF(CD129&gt;CF129,"○",IF(CD130&gt;CF130,"○","×")),IF(CD129&gt;CF129,IF(CD130&gt;CF130,"○","×"),"×"))</f>
        <v>×</v>
      </c>
      <c r="CH128" s="227" t="s">
        <v>539</v>
      </c>
      <c r="CI128" s="228"/>
      <c r="CJ128" s="228"/>
      <c r="CK128" s="229"/>
      <c r="CL128" s="27"/>
      <c r="CM128" s="114"/>
      <c r="CN128" s="80"/>
      <c r="CO128" s="114"/>
      <c r="CP128" s="115"/>
      <c r="CQ128" s="80"/>
      <c r="CR128" s="80"/>
      <c r="CS128" s="115"/>
      <c r="CT128" s="100"/>
      <c r="CU128" s="27"/>
      <c r="CV128" s="27"/>
      <c r="CW128" s="27"/>
      <c r="CX128" s="213"/>
      <c r="CY128" s="27"/>
      <c r="DB128" s="27"/>
      <c r="DC128" s="75"/>
      <c r="DD128" s="65"/>
      <c r="DE128" s="65"/>
      <c r="DF128" s="65"/>
      <c r="DG128" s="69" t="s">
        <v>83</v>
      </c>
      <c r="DH128" s="25"/>
      <c r="DI128" s="25"/>
      <c r="DJ128" s="25"/>
      <c r="DK128" s="74"/>
      <c r="DL128" s="64"/>
      <c r="DM128" s="64"/>
      <c r="DN128" s="64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100"/>
      <c r="EA128" s="100"/>
      <c r="EB128" s="100"/>
      <c r="EC128" s="64"/>
      <c r="ED128" s="64"/>
      <c r="EE128" s="64"/>
    </row>
    <row r="129" spans="1:135" ht="9.75" customHeight="1" thickBot="1">
      <c r="A129" s="27"/>
      <c r="B129" s="237" t="s">
        <v>340</v>
      </c>
      <c r="C129" s="147" t="s">
        <v>514</v>
      </c>
      <c r="D129" s="148" t="s">
        <v>456</v>
      </c>
      <c r="E129" s="67"/>
      <c r="F129" s="70"/>
      <c r="G129" s="70"/>
      <c r="H129" s="70"/>
      <c r="I129" s="70"/>
      <c r="J129" s="85"/>
      <c r="K129" s="64"/>
      <c r="L129" s="64"/>
      <c r="M129" s="64"/>
      <c r="N129" s="64"/>
      <c r="O129" s="64"/>
      <c r="P129" s="64"/>
      <c r="Q129" s="27"/>
      <c r="R129" s="27"/>
      <c r="S129" s="27"/>
      <c r="T129" s="27"/>
      <c r="U129" s="27"/>
      <c r="V129" s="27"/>
      <c r="W129" s="27"/>
      <c r="X129" s="27"/>
      <c r="Y129" s="27"/>
      <c r="AD129" s="27"/>
      <c r="AE129" s="27"/>
      <c r="AF129" s="27"/>
      <c r="AG129" s="27"/>
      <c r="AH129" s="27"/>
      <c r="AK129" s="237"/>
      <c r="AL129" s="12" t="s">
        <v>491</v>
      </c>
      <c r="AM129" s="5" t="s">
        <v>492</v>
      </c>
      <c r="AN129" s="12">
        <f>IF(AX123="","",AX123)</f>
        <v>15</v>
      </c>
      <c r="AO129" s="2" t="str">
        <f t="shared" si="47"/>
        <v>-</v>
      </c>
      <c r="AP129" s="5">
        <f>IF(AV123="","",AV123)</f>
        <v>9</v>
      </c>
      <c r="AQ129" s="239"/>
      <c r="AR129" s="17">
        <f>IF(AX126="","",AX126)</f>
        <v>15</v>
      </c>
      <c r="AS129" s="2" t="str">
        <f>IF(AR129="","","-")</f>
        <v>-</v>
      </c>
      <c r="AT129" s="5">
        <f>IF(AV126="","",AV126)</f>
        <v>9</v>
      </c>
      <c r="AU129" s="239"/>
      <c r="AV129" s="244"/>
      <c r="AW129" s="245"/>
      <c r="AX129" s="245"/>
      <c r="AY129" s="246"/>
      <c r="AZ129" s="230"/>
      <c r="BA129" s="231"/>
      <c r="BB129" s="231"/>
      <c r="BC129" s="232"/>
      <c r="BD129" s="27"/>
      <c r="BE129" s="114">
        <f>COUNTIF(AN128:AY130,"○")</f>
        <v>2</v>
      </c>
      <c r="BF129" s="80">
        <f>COUNTIF(AN128:AY130,"×")</f>
        <v>0</v>
      </c>
      <c r="BG129" s="114">
        <f>IF((AX122-AV122)&gt;0,1,0)+IF((AX123-AV123)&gt;0,1,0)+IF((AX124-AV124)&gt;0,1,0)+IF((AX125-AV125)&gt;0,1,0)+IF((AX126-AV126)&gt;0,1,0)+IF((AX127-AV127)&gt;0,1,0)+IF((AV128-AX128)&gt;0,1,0)+IF((AV129-AX129)&gt;0,1,0)+IF((AV130-AX130)&gt;0,1,0)</f>
        <v>4</v>
      </c>
      <c r="BH129" s="115">
        <f>IF((AX122-AV122)&lt;0,1,0)+IF((AX123-AV123)&lt;0,1,0)+IF((AX124-AV124)&lt;0,1,0)+IF((AX125-AV125)&lt;0,1,0)+IF((AX126-AV126)&lt;0,1,0)+IF((AX127-AV127)&lt;0,1,0)+IF((AV128-AX128)&lt;0,1,0)+IF((AV129-AX129)&lt;0,1,0)+IF((AV130-AX130)&lt;0,1,0)</f>
        <v>0</v>
      </c>
      <c r="BI129" s="80">
        <f>SUM(AN128:AN130,AR128:AR130,AV128:AV130)</f>
        <v>60</v>
      </c>
      <c r="BJ129" s="80">
        <f>SUM(AP128:AP130,AT128:AT130,AX128:AX130)</f>
        <v>37</v>
      </c>
      <c r="BK129" s="115">
        <f>BI129-BJ129</f>
        <v>23</v>
      </c>
      <c r="BL129" s="100"/>
      <c r="BM129" s="27"/>
      <c r="BO129" s="27"/>
      <c r="BP129" s="141"/>
      <c r="BQ129" s="27"/>
      <c r="BR129" s="27"/>
      <c r="BS129" s="237"/>
      <c r="BT129" s="4" t="s">
        <v>218</v>
      </c>
      <c r="BU129" s="5" t="s">
        <v>143</v>
      </c>
      <c r="BV129" s="268"/>
      <c r="BW129" s="245"/>
      <c r="BX129" s="245"/>
      <c r="BY129" s="246"/>
      <c r="BZ129" s="32">
        <v>11</v>
      </c>
      <c r="CA129" s="2" t="str">
        <f>IF(BZ129="","","-")</f>
        <v>-</v>
      </c>
      <c r="CB129" s="35">
        <v>15</v>
      </c>
      <c r="CC129" s="257"/>
      <c r="CD129" s="32">
        <v>17</v>
      </c>
      <c r="CE129" s="2" t="str">
        <f t="shared" si="48"/>
        <v>-</v>
      </c>
      <c r="CF129" s="34">
        <v>19</v>
      </c>
      <c r="CG129" s="257"/>
      <c r="CH129" s="230"/>
      <c r="CI129" s="231"/>
      <c r="CJ129" s="231"/>
      <c r="CK129" s="232"/>
      <c r="CL129" s="27"/>
      <c r="CM129" s="114">
        <f>COUNTIF(BV128:CG130,"○")</f>
        <v>0</v>
      </c>
      <c r="CN129" s="80">
        <f>COUNTIF(BV128:CG130,"×")</f>
        <v>2</v>
      </c>
      <c r="CO129" s="114">
        <f>IF((BV128-BX128)&gt;0,1,0)+IF((BV129-BX129)&gt;0,1,0)+IF((BV130-BX130)&gt;0,1,0)+IF((BZ128-CB128)&gt;0,1,0)+IF((BZ129-CB129)&gt;0,1,0)+IF((BZ130-CB130)&gt;0,1,0)+IF((CD128-CF128)&gt;0,1,0)+IF((CD129-CF129)&gt;0,1,0)+IF((CD130-CF130)&gt;0,1,0)</f>
        <v>0</v>
      </c>
      <c r="CP129" s="115">
        <f>IF((BV128-BX128)&lt;0,1,0)+IF((BV129-BX129)&lt;0,1,0)+IF((BV130-BX130)&lt;0,1,0)+IF((BZ128-CB128)&lt;0,1,0)+IF((BZ129-CB129)&lt;0,1,0)+IF((BZ130-CB130)&lt;0,1,0)+IF((CD128-CF128)&lt;0,1,0)+IF((CD129-CF129)&lt;0,1,0)+IF((CD130-CF130)&lt;0,1,0)</f>
        <v>4</v>
      </c>
      <c r="CQ129" s="80">
        <f>SUM(BV128:BV130,BZ128:BZ130,CD128:CD130)</f>
        <v>49</v>
      </c>
      <c r="CR129" s="80">
        <f>SUM(BX128:BX130,CB128:CB130,CF128:CF130)</f>
        <v>64</v>
      </c>
      <c r="CS129" s="115">
        <f>CQ129-CR129</f>
        <v>-15</v>
      </c>
      <c r="CT129" s="100"/>
      <c r="CU129" s="27"/>
      <c r="CV129" s="27"/>
      <c r="CW129" s="27"/>
      <c r="CX129" s="213"/>
      <c r="CY129" s="27"/>
      <c r="DB129" s="307" t="s">
        <v>418</v>
      </c>
      <c r="DC129" s="149" t="s">
        <v>487</v>
      </c>
      <c r="DD129" s="150" t="s">
        <v>474</v>
      </c>
      <c r="DE129" s="134">
        <v>15</v>
      </c>
      <c r="DF129" s="134">
        <v>12</v>
      </c>
      <c r="DG129" s="135">
        <v>15</v>
      </c>
      <c r="DH129" s="126">
        <v>15</v>
      </c>
      <c r="DI129" s="126">
        <v>9</v>
      </c>
      <c r="DJ129" s="126">
        <v>15</v>
      </c>
      <c r="DK129" s="74"/>
      <c r="DL129" s="64"/>
      <c r="DM129" s="64"/>
      <c r="DN129" s="64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100"/>
      <c r="EA129" s="100"/>
      <c r="EB129" s="100"/>
      <c r="EC129" s="64"/>
      <c r="ED129" s="64"/>
      <c r="EE129" s="64"/>
    </row>
    <row r="130" spans="1:135" ht="9.75" customHeight="1" thickBot="1" thickTop="1">
      <c r="A130" s="27"/>
      <c r="B130" s="237"/>
      <c r="C130" s="153" t="s">
        <v>515</v>
      </c>
      <c r="D130" s="154" t="s">
        <v>516</v>
      </c>
      <c r="E130" s="25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AD130" s="27"/>
      <c r="AE130" s="27"/>
      <c r="AF130" s="27"/>
      <c r="AG130" s="27"/>
      <c r="AH130" s="27"/>
      <c r="AK130" s="237"/>
      <c r="AL130" s="18"/>
      <c r="AM130" s="3" t="s">
        <v>24</v>
      </c>
      <c r="AN130" s="18">
        <f>IF(AX124="","",AX124)</f>
      </c>
      <c r="AO130" s="19">
        <f t="shared" si="47"/>
      </c>
      <c r="AP130" s="20">
        <f>IF(AV124="","",AV124)</f>
      </c>
      <c r="AQ130" s="240"/>
      <c r="AR130" s="21">
        <f>IF(AX127="","",AX127)</f>
      </c>
      <c r="AS130" s="19">
        <f>IF(AR130="","","-")</f>
      </c>
      <c r="AT130" s="20">
        <f>IF(AV127="","",AV127)</f>
      </c>
      <c r="AU130" s="240"/>
      <c r="AV130" s="247"/>
      <c r="AW130" s="248"/>
      <c r="AX130" s="248"/>
      <c r="AY130" s="249"/>
      <c r="AZ130" s="233" t="s">
        <v>447</v>
      </c>
      <c r="BA130" s="234"/>
      <c r="BB130" s="235" t="s">
        <v>448</v>
      </c>
      <c r="BC130" s="236"/>
      <c r="BD130" s="27"/>
      <c r="BE130" s="114"/>
      <c r="BF130" s="80"/>
      <c r="BG130" s="114"/>
      <c r="BH130" s="115"/>
      <c r="BI130" s="80"/>
      <c r="BJ130" s="80"/>
      <c r="BK130" s="115"/>
      <c r="BL130" s="100"/>
      <c r="BM130" s="27"/>
      <c r="BO130" s="27"/>
      <c r="BP130" s="141"/>
      <c r="BQ130" s="27"/>
      <c r="BR130" s="27"/>
      <c r="BS130" s="237"/>
      <c r="BT130" s="7"/>
      <c r="BU130" s="8" t="s">
        <v>464</v>
      </c>
      <c r="BV130" s="269"/>
      <c r="BW130" s="254"/>
      <c r="BX130" s="254"/>
      <c r="BY130" s="255"/>
      <c r="BZ130" s="33"/>
      <c r="CA130" s="2">
        <f>IF(BZ130="","","-")</f>
      </c>
      <c r="CB130" s="36"/>
      <c r="CC130" s="258"/>
      <c r="CD130" s="37"/>
      <c r="CE130" s="9">
        <f t="shared" si="48"/>
      </c>
      <c r="CF130" s="36"/>
      <c r="CG130" s="258"/>
      <c r="CH130" s="233" t="s">
        <v>538</v>
      </c>
      <c r="CI130" s="234"/>
      <c r="CJ130" s="235" t="s">
        <v>537</v>
      </c>
      <c r="CK130" s="236"/>
      <c r="CL130" s="27"/>
      <c r="CM130" s="114"/>
      <c r="CN130" s="80"/>
      <c r="CO130" s="114"/>
      <c r="CP130" s="115"/>
      <c r="CQ130" s="80"/>
      <c r="CR130" s="80"/>
      <c r="CS130" s="115"/>
      <c r="CT130" s="100"/>
      <c r="CU130" s="27"/>
      <c r="CV130" s="27"/>
      <c r="CW130" s="27"/>
      <c r="CX130" s="213"/>
      <c r="CY130" s="27"/>
      <c r="DB130" s="307"/>
      <c r="DC130" s="155" t="s">
        <v>488</v>
      </c>
      <c r="DD130" s="156" t="s">
        <v>474</v>
      </c>
      <c r="DE130" s="25"/>
      <c r="DF130" s="25"/>
      <c r="DG130" s="25"/>
      <c r="DH130" s="25"/>
      <c r="DI130" s="25"/>
      <c r="DJ130" s="25" t="s">
        <v>82</v>
      </c>
      <c r="DK130" s="86"/>
      <c r="DL130" s="70"/>
      <c r="DM130" s="67"/>
      <c r="DN130" s="64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100"/>
      <c r="EA130" s="100"/>
      <c r="EB130" s="100"/>
      <c r="EC130" s="64"/>
      <c r="ED130" s="64"/>
      <c r="EE130" s="64"/>
    </row>
    <row r="131" spans="1:135" ht="9.75" customHeight="1" thickBot="1">
      <c r="A131" s="27"/>
      <c r="B131" s="102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AD131" s="27"/>
      <c r="AE131" s="27"/>
      <c r="AF131" s="27"/>
      <c r="AG131" s="27"/>
      <c r="AH131" s="27"/>
      <c r="AK131" s="102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100"/>
      <c r="BJ131" s="100"/>
      <c r="BK131" s="100"/>
      <c r="BL131" s="100"/>
      <c r="BM131" s="27"/>
      <c r="BO131" s="27"/>
      <c r="BP131" s="141"/>
      <c r="BQ131" s="27"/>
      <c r="BR131" s="27"/>
      <c r="BS131" s="237"/>
      <c r="BT131" s="4" t="s">
        <v>560</v>
      </c>
      <c r="BU131" s="10" t="s">
        <v>561</v>
      </c>
      <c r="BV131" s="11">
        <f>IF(CB128="","",CB128)</f>
        <v>15</v>
      </c>
      <c r="BW131" s="2" t="str">
        <f aca="true" t="shared" si="49" ref="BW131:BW136">IF(BV131="","","-")</f>
        <v>-</v>
      </c>
      <c r="BX131" s="5">
        <f>IF(BZ128="","",BZ128)</f>
        <v>8</v>
      </c>
      <c r="BY131" s="238" t="str">
        <f>IF(CC128="","",IF(CC128="○","×",IF(CC128="×","○")))</f>
        <v>○</v>
      </c>
      <c r="BZ131" s="241"/>
      <c r="CA131" s="242"/>
      <c r="CB131" s="242"/>
      <c r="CC131" s="243"/>
      <c r="CD131" s="38">
        <v>15</v>
      </c>
      <c r="CE131" s="2" t="str">
        <f t="shared" si="48"/>
        <v>-</v>
      </c>
      <c r="CF131" s="34">
        <v>6</v>
      </c>
      <c r="CG131" s="256" t="str">
        <f>IF(CD131&gt;CF131,IF(CD132&gt;CF132,"○",IF(CD133&gt;CF133,"○","×")),IF(CD132&gt;CF132,IF(CD133&gt;CF133,"○","×"),"×"))</f>
        <v>○</v>
      </c>
      <c r="CH131" s="227" t="s">
        <v>536</v>
      </c>
      <c r="CI131" s="228"/>
      <c r="CJ131" s="228"/>
      <c r="CK131" s="229"/>
      <c r="CL131" s="27"/>
      <c r="CM131" s="116"/>
      <c r="CN131" s="117"/>
      <c r="CO131" s="116"/>
      <c r="CP131" s="118"/>
      <c r="CQ131" s="117"/>
      <c r="CR131" s="117"/>
      <c r="CS131" s="118"/>
      <c r="CT131" s="100"/>
      <c r="CU131" s="27"/>
      <c r="CV131" s="27"/>
      <c r="CW131" s="27"/>
      <c r="CX131" s="213"/>
      <c r="CY131" s="27"/>
      <c r="DB131" s="27"/>
      <c r="DC131" s="75"/>
      <c r="DD131" s="65"/>
      <c r="DE131" s="65"/>
      <c r="DF131" s="65"/>
      <c r="DG131" s="65"/>
      <c r="DH131" s="126">
        <v>9</v>
      </c>
      <c r="DI131" s="126">
        <v>15</v>
      </c>
      <c r="DJ131" s="172">
        <v>11</v>
      </c>
      <c r="DK131" s="65"/>
      <c r="DL131" s="65"/>
      <c r="DM131" s="68"/>
      <c r="DN131" s="64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100"/>
      <c r="EA131" s="100"/>
      <c r="EB131" s="100"/>
      <c r="EC131" s="64"/>
      <c r="ED131" s="64"/>
      <c r="EE131" s="64"/>
    </row>
    <row r="132" spans="1:135" ht="9.75" customHeight="1">
      <c r="A132" s="27"/>
      <c r="B132" s="27"/>
      <c r="C132" s="270" t="s">
        <v>342</v>
      </c>
      <c r="D132" s="271"/>
      <c r="E132" s="282" t="str">
        <f>C134</f>
        <v>鶴身和也</v>
      </c>
      <c r="F132" s="278"/>
      <c r="G132" s="278"/>
      <c r="H132" s="279"/>
      <c r="I132" s="277" t="str">
        <f>C137</f>
        <v>田中慎也</v>
      </c>
      <c r="J132" s="278"/>
      <c r="K132" s="278"/>
      <c r="L132" s="279"/>
      <c r="M132" s="277" t="str">
        <f>C140</f>
        <v>小川尚英</v>
      </c>
      <c r="N132" s="278"/>
      <c r="O132" s="278"/>
      <c r="P132" s="279"/>
      <c r="Q132" s="262" t="s">
        <v>0</v>
      </c>
      <c r="R132" s="263"/>
      <c r="S132" s="263"/>
      <c r="T132" s="264"/>
      <c r="U132" s="27"/>
      <c r="V132" s="274" t="s">
        <v>425</v>
      </c>
      <c r="W132" s="275"/>
      <c r="X132" s="274" t="s">
        <v>384</v>
      </c>
      <c r="Y132" s="276"/>
      <c r="Z132" s="275" t="s">
        <v>343</v>
      </c>
      <c r="AA132" s="275"/>
      <c r="AB132" s="276"/>
      <c r="AD132" s="27"/>
      <c r="AE132" s="27"/>
      <c r="AF132" s="27"/>
      <c r="AG132" s="27"/>
      <c r="AH132" s="27"/>
      <c r="AK132" s="27"/>
      <c r="AL132" s="270" t="s">
        <v>382</v>
      </c>
      <c r="AM132" s="271"/>
      <c r="AN132" s="282" t="str">
        <f>AL134</f>
        <v>久貝勝則</v>
      </c>
      <c r="AO132" s="278"/>
      <c r="AP132" s="278"/>
      <c r="AQ132" s="279"/>
      <c r="AR132" s="277" t="str">
        <f>AL137</f>
        <v>藤原清貴</v>
      </c>
      <c r="AS132" s="278"/>
      <c r="AT132" s="278"/>
      <c r="AU132" s="279"/>
      <c r="AV132" s="277" t="str">
        <f>AL140</f>
        <v>出下秀亮</v>
      </c>
      <c r="AW132" s="278"/>
      <c r="AX132" s="278"/>
      <c r="AY132" s="279"/>
      <c r="AZ132" s="262" t="s">
        <v>0</v>
      </c>
      <c r="BA132" s="263"/>
      <c r="BB132" s="263"/>
      <c r="BC132" s="264"/>
      <c r="BD132" s="27"/>
      <c r="BE132" s="274" t="s">
        <v>357</v>
      </c>
      <c r="BF132" s="275"/>
      <c r="BG132" s="274" t="s">
        <v>384</v>
      </c>
      <c r="BH132" s="276"/>
      <c r="BI132" s="275" t="s">
        <v>343</v>
      </c>
      <c r="BJ132" s="275"/>
      <c r="BK132" s="276"/>
      <c r="BL132" s="100"/>
      <c r="BM132" s="27"/>
      <c r="BO132" s="27"/>
      <c r="BP132" s="141"/>
      <c r="BQ132" s="27"/>
      <c r="BR132" s="27"/>
      <c r="BS132" s="237"/>
      <c r="BT132" s="4" t="s">
        <v>562</v>
      </c>
      <c r="BU132" s="5" t="s">
        <v>561</v>
      </c>
      <c r="BV132" s="12">
        <f>IF(CB129="","",CB129)</f>
        <v>15</v>
      </c>
      <c r="BW132" s="2" t="str">
        <f t="shared" si="49"/>
        <v>-</v>
      </c>
      <c r="BX132" s="5">
        <f>IF(BZ129="","",BZ129)</f>
        <v>11</v>
      </c>
      <c r="BY132" s="239"/>
      <c r="BZ132" s="244"/>
      <c r="CA132" s="245"/>
      <c r="CB132" s="245"/>
      <c r="CC132" s="246"/>
      <c r="CD132" s="38">
        <v>6</v>
      </c>
      <c r="CE132" s="2" t="str">
        <f t="shared" si="48"/>
        <v>-</v>
      </c>
      <c r="CF132" s="34">
        <v>15</v>
      </c>
      <c r="CG132" s="257"/>
      <c r="CH132" s="230"/>
      <c r="CI132" s="231"/>
      <c r="CJ132" s="231"/>
      <c r="CK132" s="232"/>
      <c r="CL132" s="27"/>
      <c r="CM132" s="114">
        <f>COUNTIF(BV131:CG133,"○")</f>
        <v>2</v>
      </c>
      <c r="CN132" s="80">
        <f>COUNTIF(BV131:CG133,"×")</f>
        <v>0</v>
      </c>
      <c r="CO132" s="114">
        <f>IF((CB128-BZ128)&gt;0,1,0)+IF((CB129-BZ129)&gt;0,1,0)+IF((CB130-BZ130)&gt;0,1,0)+IF((BZ131-CB131)&gt;0,1,0)+IF((BZ132-CB132)&gt;0,1,0)+IF((BZ133-CB133)&gt;0,1,0)+IF((CD131-CF131)&gt;0,1,0)+IF((CD132-CF132)&gt;0,1,0)+IF((CD133-CF133)&gt;0,1,0)</f>
        <v>4</v>
      </c>
      <c r="CP132" s="115">
        <f>IF((CB128-BZ128)&lt;0,1,0)+IF((CB129-BZ129)&lt;0,1,0)+IF((CB130-BZ130)&lt;0,1,0)+IF((BZ131-CB131)&lt;0,1,0)+IF((BZ132-CB132)&lt;0,1,0)+IF((BZ133-CB133)&lt;0,1,0)+IF((CD131-CF131)&lt;0,1,0)+IF((CD132-CF132)&lt;0,1,0)+IF((CD133-CF133)&lt;0,1,0)</f>
        <v>1</v>
      </c>
      <c r="CQ132" s="80">
        <f>SUM(BV131:BV133,BZ131:BZ133,CD131:CD133)</f>
        <v>66</v>
      </c>
      <c r="CR132" s="80">
        <f>SUM(BX131:BX133,CB131:CB133,CF131:CF133)</f>
        <v>52</v>
      </c>
      <c r="CS132" s="115">
        <f>CQ132-CR132</f>
        <v>14</v>
      </c>
      <c r="CT132" s="100"/>
      <c r="CU132" s="27"/>
      <c r="CV132" s="27"/>
      <c r="CW132" s="27"/>
      <c r="CX132" s="213"/>
      <c r="CY132" s="27"/>
      <c r="DB132" s="307" t="s">
        <v>419</v>
      </c>
      <c r="DC132" s="147" t="s">
        <v>479</v>
      </c>
      <c r="DD132" s="148" t="s">
        <v>477</v>
      </c>
      <c r="DE132" s="25"/>
      <c r="DF132" s="25"/>
      <c r="DG132" s="25"/>
      <c r="DH132" s="64"/>
      <c r="DI132" s="64"/>
      <c r="DJ132" s="65"/>
      <c r="DK132" s="91"/>
      <c r="DL132" s="65"/>
      <c r="DM132" s="68"/>
      <c r="DN132" s="64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100"/>
      <c r="EB132" s="100"/>
      <c r="EC132" s="64"/>
      <c r="ED132" s="64"/>
      <c r="EE132" s="64"/>
    </row>
    <row r="133" spans="1:135" ht="9.75" customHeight="1" thickBot="1">
      <c r="A133" s="27"/>
      <c r="B133" s="27"/>
      <c r="C133" s="272"/>
      <c r="D133" s="273"/>
      <c r="E133" s="289" t="str">
        <f>C135</f>
        <v>大生ひとみ</v>
      </c>
      <c r="F133" s="251"/>
      <c r="G133" s="251"/>
      <c r="H133" s="240"/>
      <c r="I133" s="250" t="str">
        <f>C138</f>
        <v>羽藤彩</v>
      </c>
      <c r="J133" s="251"/>
      <c r="K133" s="251"/>
      <c r="L133" s="240"/>
      <c r="M133" s="250" t="str">
        <f>C141</f>
        <v>椎野有美子</v>
      </c>
      <c r="N133" s="251"/>
      <c r="O133" s="251"/>
      <c r="P133" s="240"/>
      <c r="Q133" s="259" t="s">
        <v>1</v>
      </c>
      <c r="R133" s="260"/>
      <c r="S133" s="260"/>
      <c r="T133" s="261"/>
      <c r="U133" s="27"/>
      <c r="V133" s="111" t="s">
        <v>344</v>
      </c>
      <c r="W133" s="112" t="s">
        <v>345</v>
      </c>
      <c r="X133" s="111" t="s">
        <v>346</v>
      </c>
      <c r="Y133" s="113" t="s">
        <v>386</v>
      </c>
      <c r="Z133" s="112" t="s">
        <v>347</v>
      </c>
      <c r="AA133" s="112" t="s">
        <v>386</v>
      </c>
      <c r="AB133" s="113" t="s">
        <v>348</v>
      </c>
      <c r="AD133" s="27"/>
      <c r="AE133" s="27"/>
      <c r="AF133" s="27"/>
      <c r="AG133" s="27"/>
      <c r="AH133" s="27"/>
      <c r="AK133" s="27"/>
      <c r="AL133" s="272"/>
      <c r="AM133" s="273"/>
      <c r="AN133" s="289" t="str">
        <f>AL135</f>
        <v>中嶋加奈</v>
      </c>
      <c r="AO133" s="251"/>
      <c r="AP133" s="251"/>
      <c r="AQ133" s="240"/>
      <c r="AR133" s="250" t="str">
        <f>AL138</f>
        <v>今井敬子</v>
      </c>
      <c r="AS133" s="251"/>
      <c r="AT133" s="251"/>
      <c r="AU133" s="240"/>
      <c r="AV133" s="250" t="str">
        <f>AL141</f>
        <v>大西豊美</v>
      </c>
      <c r="AW133" s="251"/>
      <c r="AX133" s="251"/>
      <c r="AY133" s="240"/>
      <c r="AZ133" s="259" t="s">
        <v>1</v>
      </c>
      <c r="BA133" s="260"/>
      <c r="BB133" s="260"/>
      <c r="BC133" s="261"/>
      <c r="BD133" s="27"/>
      <c r="BE133" s="111" t="s">
        <v>344</v>
      </c>
      <c r="BF133" s="112" t="s">
        <v>345</v>
      </c>
      <c r="BG133" s="111" t="s">
        <v>346</v>
      </c>
      <c r="BH133" s="113" t="s">
        <v>386</v>
      </c>
      <c r="BI133" s="112" t="s">
        <v>347</v>
      </c>
      <c r="BJ133" s="112" t="s">
        <v>386</v>
      </c>
      <c r="BK133" s="113" t="s">
        <v>348</v>
      </c>
      <c r="BL133" s="100"/>
      <c r="BM133" s="27"/>
      <c r="BO133" s="27"/>
      <c r="BP133" s="141"/>
      <c r="BQ133" s="27"/>
      <c r="BR133" s="27"/>
      <c r="BS133" s="237"/>
      <c r="BT133" s="7"/>
      <c r="BU133" s="13" t="s">
        <v>157</v>
      </c>
      <c r="BV133" s="7">
        <f>IF(CB130="","",CB130)</f>
      </c>
      <c r="BW133" s="2">
        <f t="shared" si="49"/>
      </c>
      <c r="BX133" s="13">
        <f>IF(BZ130="","",BZ130)</f>
      </c>
      <c r="BY133" s="252"/>
      <c r="BZ133" s="253"/>
      <c r="CA133" s="254"/>
      <c r="CB133" s="254"/>
      <c r="CC133" s="255"/>
      <c r="CD133" s="39">
        <v>15</v>
      </c>
      <c r="CE133" s="2" t="str">
        <f t="shared" si="48"/>
        <v>-</v>
      </c>
      <c r="CF133" s="41">
        <v>12</v>
      </c>
      <c r="CG133" s="258"/>
      <c r="CH133" s="233" t="s">
        <v>537</v>
      </c>
      <c r="CI133" s="234"/>
      <c r="CJ133" s="235" t="s">
        <v>538</v>
      </c>
      <c r="CK133" s="236"/>
      <c r="CL133" s="27"/>
      <c r="CM133" s="119"/>
      <c r="CN133" s="120"/>
      <c r="CO133" s="119"/>
      <c r="CP133" s="121"/>
      <c r="CQ133" s="120"/>
      <c r="CR133" s="120"/>
      <c r="CS133" s="121"/>
      <c r="CT133" s="100"/>
      <c r="CU133" s="27"/>
      <c r="CV133" s="27"/>
      <c r="CW133" s="27"/>
      <c r="CX133" s="213"/>
      <c r="CY133" s="27"/>
      <c r="DB133" s="307"/>
      <c r="DC133" s="153" t="s">
        <v>480</v>
      </c>
      <c r="DD133" s="154" t="s">
        <v>477</v>
      </c>
      <c r="DE133" s="131">
        <v>9</v>
      </c>
      <c r="DF133" s="131">
        <v>4</v>
      </c>
      <c r="DG133" s="132"/>
      <c r="DH133" s="73"/>
      <c r="DI133" s="67"/>
      <c r="DJ133" s="67"/>
      <c r="DK133" s="91"/>
      <c r="DL133" s="65"/>
      <c r="DM133" s="68"/>
      <c r="DN133" s="64"/>
      <c r="DO133" s="27"/>
      <c r="DP133" s="283" t="s">
        <v>420</v>
      </c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100"/>
      <c r="EC133" s="64"/>
      <c r="ED133" s="64"/>
      <c r="EE133" s="64"/>
    </row>
    <row r="134" spans="1:135" ht="9.75" customHeight="1">
      <c r="A134" s="27"/>
      <c r="B134" s="237"/>
      <c r="C134" s="4" t="s">
        <v>505</v>
      </c>
      <c r="D134" s="5" t="s">
        <v>506</v>
      </c>
      <c r="E134" s="265"/>
      <c r="F134" s="266"/>
      <c r="G134" s="266"/>
      <c r="H134" s="267"/>
      <c r="I134" s="32">
        <v>15</v>
      </c>
      <c r="J134" s="2" t="str">
        <f>IF(I134="","","-")</f>
        <v>-</v>
      </c>
      <c r="K134" s="34">
        <v>7</v>
      </c>
      <c r="L134" s="256" t="str">
        <f>IF(I134&gt;K134,IF(I135&gt;K135,"○",IF(I136&gt;K136,"○","×")),IF(I135&gt;K135,IF(I136&gt;K136,"○","×"),"×"))</f>
        <v>○</v>
      </c>
      <c r="M134" s="32">
        <v>15</v>
      </c>
      <c r="N134" s="6" t="str">
        <f aca="true" t="shared" si="50" ref="N134:N139">IF(M134="","","-")</f>
        <v>-</v>
      </c>
      <c r="O134" s="40">
        <v>11</v>
      </c>
      <c r="P134" s="256" t="str">
        <f>IF(M134&gt;O134,IF(M135&gt;O135,"○",IF(M136&gt;O136,"○","×")),IF(M135&gt;O135,IF(M136&gt;O136,"○","×"),"×"))</f>
        <v>○</v>
      </c>
      <c r="Q134" s="227" t="s">
        <v>459</v>
      </c>
      <c r="R134" s="228"/>
      <c r="S134" s="228"/>
      <c r="T134" s="229"/>
      <c r="U134" s="27"/>
      <c r="V134" s="114"/>
      <c r="W134" s="80"/>
      <c r="X134" s="114"/>
      <c r="Y134" s="115"/>
      <c r="Z134" s="80"/>
      <c r="AA134" s="80"/>
      <c r="AB134" s="115"/>
      <c r="AD134" s="27"/>
      <c r="AE134" s="27"/>
      <c r="AF134" s="27"/>
      <c r="AG134" s="27"/>
      <c r="AH134" s="27"/>
      <c r="AK134" s="237"/>
      <c r="AL134" s="4" t="s">
        <v>168</v>
      </c>
      <c r="AM134" s="5" t="s">
        <v>566</v>
      </c>
      <c r="AN134" s="265"/>
      <c r="AO134" s="266"/>
      <c r="AP134" s="266"/>
      <c r="AQ134" s="267"/>
      <c r="AR134" s="32">
        <v>13</v>
      </c>
      <c r="AS134" s="2" t="str">
        <f>IF(AR134="","","-")</f>
        <v>-</v>
      </c>
      <c r="AT134" s="34">
        <v>15</v>
      </c>
      <c r="AU134" s="256" t="str">
        <f>IF(AR134&gt;AT134,IF(AR135&gt;AT135,"○",IF(AR136&gt;AT136,"○","×")),IF(AR135&gt;AT135,IF(AR136&gt;AT136,"○","×"),"×"))</f>
        <v>×</v>
      </c>
      <c r="AV134" s="32">
        <v>7</v>
      </c>
      <c r="AW134" s="6" t="str">
        <f aca="true" t="shared" si="51" ref="AW134:AW139">IF(AV134="","","-")</f>
        <v>-</v>
      </c>
      <c r="AX134" s="40">
        <v>15</v>
      </c>
      <c r="AY134" s="256" t="str">
        <f>IF(AV134&gt;AX134,IF(AV135&gt;AX135,"○",IF(AV136&gt;AX136,"○","×")),IF(AV135&gt;AX135,IF(AV136&gt;AX136,"○","×"),"×"))</f>
        <v>×</v>
      </c>
      <c r="AZ134" s="227" t="s">
        <v>449</v>
      </c>
      <c r="BA134" s="228"/>
      <c r="BB134" s="228"/>
      <c r="BC134" s="229"/>
      <c r="BD134" s="27"/>
      <c r="BE134" s="114"/>
      <c r="BF134" s="80"/>
      <c r="BG134" s="114"/>
      <c r="BH134" s="115"/>
      <c r="BI134" s="80"/>
      <c r="BJ134" s="80"/>
      <c r="BK134" s="115"/>
      <c r="BL134" s="100"/>
      <c r="BM134" s="27"/>
      <c r="BO134" s="27"/>
      <c r="BP134" s="141"/>
      <c r="BQ134" s="27"/>
      <c r="BR134" s="27"/>
      <c r="BS134" s="237"/>
      <c r="BT134" s="12" t="s">
        <v>219</v>
      </c>
      <c r="BU134" s="5" t="s">
        <v>220</v>
      </c>
      <c r="BV134" s="12">
        <f>IF(CF128="","",CF128)</f>
        <v>15</v>
      </c>
      <c r="BW134" s="16" t="str">
        <f t="shared" si="49"/>
        <v>-</v>
      </c>
      <c r="BX134" s="5">
        <f>IF(CD128="","",CD128)</f>
        <v>13</v>
      </c>
      <c r="BY134" s="238" t="str">
        <f>IF(CG128="","",IF(CG128="○","×",IF(CG128="×","○")))</f>
        <v>○</v>
      </c>
      <c r="BZ134" s="17">
        <f>IF(CF131="","",CF131)</f>
        <v>6</v>
      </c>
      <c r="CA134" s="2" t="str">
        <f>IF(BZ134="","","-")</f>
        <v>-</v>
      </c>
      <c r="CB134" s="5">
        <f>IF(CD131="","",CD131)</f>
        <v>15</v>
      </c>
      <c r="CC134" s="238" t="str">
        <f>IF(CG131="","",IF(CG131="○","×",IF(CG131="×","○")))</f>
        <v>×</v>
      </c>
      <c r="CD134" s="241"/>
      <c r="CE134" s="242"/>
      <c r="CF134" s="242"/>
      <c r="CG134" s="243"/>
      <c r="CH134" s="227" t="s">
        <v>537</v>
      </c>
      <c r="CI134" s="228"/>
      <c r="CJ134" s="228"/>
      <c r="CK134" s="229"/>
      <c r="CL134" s="27"/>
      <c r="CM134" s="114"/>
      <c r="CN134" s="80"/>
      <c r="CO134" s="114"/>
      <c r="CP134" s="115"/>
      <c r="CQ134" s="80"/>
      <c r="CR134" s="80"/>
      <c r="CS134" s="115"/>
      <c r="CT134" s="100"/>
      <c r="CU134" s="27"/>
      <c r="CV134" s="27"/>
      <c r="CW134" s="27"/>
      <c r="CX134" s="213"/>
      <c r="CY134" s="27"/>
      <c r="DB134" s="27"/>
      <c r="DC134" s="75"/>
      <c r="DD134" s="65"/>
      <c r="DE134" s="65"/>
      <c r="DF134" s="65"/>
      <c r="DG134" s="69" t="s">
        <v>94</v>
      </c>
      <c r="DH134" s="25"/>
      <c r="DI134" s="25"/>
      <c r="DJ134" s="25"/>
      <c r="DK134" s="65"/>
      <c r="DL134" s="65"/>
      <c r="DM134" s="68"/>
      <c r="DN134" s="64"/>
      <c r="DO134" s="27"/>
      <c r="DP134" s="281"/>
      <c r="DQ134" s="281"/>
      <c r="DR134" s="281"/>
      <c r="DS134" s="281"/>
      <c r="DT134" s="281"/>
      <c r="DU134" s="281"/>
      <c r="DV134" s="281"/>
      <c r="DW134" s="281"/>
      <c r="DX134" s="281"/>
      <c r="DY134" s="281"/>
      <c r="DZ134" s="281"/>
      <c r="EA134" s="281"/>
      <c r="EB134" s="100"/>
      <c r="EC134" s="64"/>
      <c r="ED134" s="64"/>
      <c r="EE134" s="64"/>
    </row>
    <row r="135" spans="1:132" ht="9.75" customHeight="1" thickBot="1">
      <c r="A135" s="27"/>
      <c r="B135" s="237"/>
      <c r="C135" s="4" t="s">
        <v>507</v>
      </c>
      <c r="D135" s="5" t="s">
        <v>508</v>
      </c>
      <c r="E135" s="268"/>
      <c r="F135" s="245"/>
      <c r="G135" s="245"/>
      <c r="H135" s="246"/>
      <c r="I135" s="32">
        <v>13</v>
      </c>
      <c r="J135" s="2" t="str">
        <f>IF(I135="","","-")</f>
        <v>-</v>
      </c>
      <c r="K135" s="35">
        <v>15</v>
      </c>
      <c r="L135" s="257"/>
      <c r="M135" s="32">
        <v>15</v>
      </c>
      <c r="N135" s="2" t="str">
        <f t="shared" si="50"/>
        <v>-</v>
      </c>
      <c r="O135" s="34">
        <v>10</v>
      </c>
      <c r="P135" s="257"/>
      <c r="Q135" s="230"/>
      <c r="R135" s="231"/>
      <c r="S135" s="231"/>
      <c r="T135" s="232"/>
      <c r="U135" s="27"/>
      <c r="V135" s="114">
        <f>COUNTIF(E134:P136,"○")</f>
        <v>2</v>
      </c>
      <c r="W135" s="80">
        <f>COUNTIF(E134:P136,"×")</f>
        <v>0</v>
      </c>
      <c r="X135" s="114">
        <f>IF((E134-G134)&gt;0,1,0)+IF((E135-G135)&gt;0,1,0)+IF((E136-G136)&gt;0,1,0)+IF((I134-K134)&gt;0,1,0)+IF((I135-K135)&gt;0,1,0)+IF((I136-K136)&gt;0,1,0)+IF((M134-O134)&gt;0,1,0)+IF((M135-O135)&gt;0,1,0)+IF((M136-O136)&gt;0,1,0)</f>
        <v>4</v>
      </c>
      <c r="Y135" s="115">
        <f>IF((E134-G134)&lt;0,1,0)+IF((E135-G135)&lt;0,1,0)+IF((E136-G136)&lt;0,1,0)+IF((I134-K134)&lt;0,1,0)+IF((I135-K135)&lt;0,1,0)+IF((I136-K136)&lt;0,1,0)+IF((M134-O134)&lt;0,1,0)+IF((M135-O135)&lt;0,1,0)+IF((M136-O136)&lt;0,1,0)</f>
        <v>1</v>
      </c>
      <c r="Z135" s="80">
        <f>SUM(E134:E136,I134:I136,M134:M136)</f>
        <v>73</v>
      </c>
      <c r="AA135" s="80">
        <f>SUM(G134:G136,K134:K136,O134:O136)</f>
        <v>49</v>
      </c>
      <c r="AB135" s="115">
        <f>Z135-AA135</f>
        <v>24</v>
      </c>
      <c r="AD135" s="27"/>
      <c r="AE135" s="27"/>
      <c r="AF135" s="27"/>
      <c r="AG135" s="27"/>
      <c r="AH135" s="27"/>
      <c r="AK135" s="237"/>
      <c r="AL135" s="4" t="s">
        <v>169</v>
      </c>
      <c r="AM135" s="5" t="s">
        <v>566</v>
      </c>
      <c r="AN135" s="268"/>
      <c r="AO135" s="245"/>
      <c r="AP135" s="245"/>
      <c r="AQ135" s="246"/>
      <c r="AR135" s="32">
        <v>15</v>
      </c>
      <c r="AS135" s="2" t="str">
        <f>IF(AR135="","","-")</f>
        <v>-</v>
      </c>
      <c r="AT135" s="35">
        <v>13</v>
      </c>
      <c r="AU135" s="257"/>
      <c r="AV135" s="32">
        <v>16</v>
      </c>
      <c r="AW135" s="2" t="str">
        <f t="shared" si="51"/>
        <v>-</v>
      </c>
      <c r="AX135" s="34">
        <v>18</v>
      </c>
      <c r="AY135" s="257"/>
      <c r="AZ135" s="230"/>
      <c r="BA135" s="231"/>
      <c r="BB135" s="231"/>
      <c r="BC135" s="232"/>
      <c r="BD135" s="27"/>
      <c r="BE135" s="114">
        <f>COUNTIF(AN134:AY136,"○")</f>
        <v>0</v>
      </c>
      <c r="BF135" s="80">
        <f>COUNTIF(AN134:AY136,"×")</f>
        <v>2</v>
      </c>
      <c r="BG135" s="114">
        <f>IF((AN134-AP134)&gt;0,1,0)+IF((AN135-AP135)&gt;0,1,0)+IF((AN136-AP136)&gt;0,1,0)+IF((AR134-AT134)&gt;0,1,0)+IF((AR135-AT135)&gt;0,1,0)+IF((AR136-AT136)&gt;0,1,0)+IF((AV134-AX134)&gt;0,1,0)+IF((AV135-AX135)&gt;0,1,0)+IF((AV136-AX136)&gt;0,1,0)</f>
        <v>1</v>
      </c>
      <c r="BH135" s="115">
        <f>IF((AN134-AP134)&lt;0,1,0)+IF((AN135-AP135)&lt;0,1,0)+IF((AN136-AP136)&lt;0,1,0)+IF((AR134-AT134)&lt;0,1,0)+IF((AR135-AT135)&lt;0,1,0)+IF((AR136-AT136)&lt;0,1,0)+IF((AV134-AX134)&lt;0,1,0)+IF((AV135-AX135)&lt;0,1,0)+IF((AV136-AX136)&lt;0,1,0)</f>
        <v>4</v>
      </c>
      <c r="BI135" s="80">
        <f>SUM(AN134:AN136,AR134:AR136,AV134:AV136)</f>
        <v>63</v>
      </c>
      <c r="BJ135" s="80">
        <f>SUM(AP134:AP136,AT134:AT136,AX134:AX136)</f>
        <v>76</v>
      </c>
      <c r="BK135" s="115">
        <f>BI135-BJ135</f>
        <v>-13</v>
      </c>
      <c r="BL135" s="100"/>
      <c r="BM135" s="27"/>
      <c r="BO135" s="27"/>
      <c r="BP135" s="141"/>
      <c r="BQ135" s="27"/>
      <c r="BR135" s="27"/>
      <c r="BS135" s="237"/>
      <c r="BT135" s="12" t="s">
        <v>221</v>
      </c>
      <c r="BU135" s="5" t="s">
        <v>220</v>
      </c>
      <c r="BV135" s="12">
        <f>IF(CF129="","",CF129)</f>
        <v>19</v>
      </c>
      <c r="BW135" s="2" t="str">
        <f t="shared" si="49"/>
        <v>-</v>
      </c>
      <c r="BX135" s="5">
        <f>IF(CD129="","",CD129)</f>
        <v>17</v>
      </c>
      <c r="BY135" s="239"/>
      <c r="BZ135" s="17">
        <f>IF(CF132="","",CF132)</f>
        <v>15</v>
      </c>
      <c r="CA135" s="2" t="str">
        <f>IF(BZ135="","","-")</f>
        <v>-</v>
      </c>
      <c r="CB135" s="5">
        <f>IF(CD132="","",CD132)</f>
        <v>6</v>
      </c>
      <c r="CC135" s="239"/>
      <c r="CD135" s="244"/>
      <c r="CE135" s="245"/>
      <c r="CF135" s="245"/>
      <c r="CG135" s="246"/>
      <c r="CH135" s="230"/>
      <c r="CI135" s="231"/>
      <c r="CJ135" s="231"/>
      <c r="CK135" s="232"/>
      <c r="CL135" s="27"/>
      <c r="CM135" s="114">
        <f>COUNTIF(BV134:CG136,"○")</f>
        <v>1</v>
      </c>
      <c r="CN135" s="80">
        <f>COUNTIF(BV134:CG136,"×")</f>
        <v>1</v>
      </c>
      <c r="CO135" s="114">
        <f>IF((CF128-CD128)&gt;0,1,0)+IF((CF129-CD129)&gt;0,1,0)+IF((CF130-CD130)&gt;0,1,0)+IF((CF131-CD131)&gt;0,1,0)+IF((CF132-CD132)&gt;0,1,0)+IF((CF133-CD133)&gt;0,1,0)+IF((CD134-CF134)&gt;0,1,0)+IF((CD135-CF135)&gt;0,1,0)+IF((CD136-CF136)&gt;0,1,0)</f>
        <v>3</v>
      </c>
      <c r="CP135" s="115">
        <f>IF((CF128-CD128)&lt;0,1,0)+IF((CF129-CD129)&lt;0,1,0)+IF((CF130-CD130)&lt;0,1,0)+IF((CF131-CD131)&lt;0,1,0)+IF((CF132-CD132)&lt;0,1,0)+IF((CF133-CD133)&lt;0,1,0)+IF((CD134-CF134)&lt;0,1,0)+IF((CD135-CF135)&lt;0,1,0)+IF((CD136-CF136)&lt;0,1,0)</f>
        <v>2</v>
      </c>
      <c r="CQ135" s="80">
        <f>SUM(BV134:BV136,BZ134:BZ136,CD134:CD136)</f>
        <v>67</v>
      </c>
      <c r="CR135" s="80">
        <f>SUM(BX134:BX136,CB134:CB136,CF134:CF136)</f>
        <v>66</v>
      </c>
      <c r="CS135" s="115">
        <f>CQ135-CR135</f>
        <v>1</v>
      </c>
      <c r="CT135" s="100"/>
      <c r="CU135" s="27"/>
      <c r="CV135" s="27"/>
      <c r="CW135" s="27"/>
      <c r="CX135" s="213"/>
      <c r="CY135" s="27"/>
      <c r="DB135" s="307" t="s">
        <v>361</v>
      </c>
      <c r="DC135" s="149" t="s">
        <v>404</v>
      </c>
      <c r="DD135" s="150" t="s">
        <v>406</v>
      </c>
      <c r="DE135" s="134">
        <v>15</v>
      </c>
      <c r="DF135" s="134">
        <v>15</v>
      </c>
      <c r="DG135" s="135"/>
      <c r="DH135" s="25"/>
      <c r="DI135" s="25"/>
      <c r="DJ135" s="25"/>
      <c r="DK135" s="128">
        <v>15</v>
      </c>
      <c r="DL135" s="128">
        <v>8</v>
      </c>
      <c r="DM135" s="129">
        <v>10</v>
      </c>
      <c r="DN135" s="64"/>
      <c r="DO135" s="27"/>
      <c r="DP135" s="284" t="s">
        <v>65</v>
      </c>
      <c r="DQ135" s="285"/>
      <c r="DR135" s="285"/>
      <c r="DS135" s="285"/>
      <c r="DT135" s="285"/>
      <c r="DU135" s="285"/>
      <c r="DV135" s="285" t="s">
        <v>67</v>
      </c>
      <c r="DW135" s="285"/>
      <c r="DX135" s="285"/>
      <c r="DY135" s="285"/>
      <c r="DZ135" s="285"/>
      <c r="EA135" s="308"/>
      <c r="EB135" s="100"/>
    </row>
    <row r="136" spans="1:132" ht="9.75" customHeight="1" thickBot="1" thickTop="1">
      <c r="A136" s="27"/>
      <c r="B136" s="237"/>
      <c r="C136" s="7"/>
      <c r="D136" s="8" t="s">
        <v>102</v>
      </c>
      <c r="E136" s="269"/>
      <c r="F136" s="254"/>
      <c r="G136" s="254"/>
      <c r="H136" s="255"/>
      <c r="I136" s="33">
        <v>15</v>
      </c>
      <c r="J136" s="2" t="str">
        <f>IF(I136="","","-")</f>
        <v>-</v>
      </c>
      <c r="K136" s="36">
        <v>6</v>
      </c>
      <c r="L136" s="258"/>
      <c r="M136" s="37"/>
      <c r="N136" s="9">
        <f t="shared" si="50"/>
      </c>
      <c r="O136" s="36"/>
      <c r="P136" s="258"/>
      <c r="Q136" s="233" t="s">
        <v>447</v>
      </c>
      <c r="R136" s="234"/>
      <c r="S136" s="235" t="s">
        <v>448</v>
      </c>
      <c r="T136" s="236"/>
      <c r="U136" s="27"/>
      <c r="V136" s="114"/>
      <c r="W136" s="80"/>
      <c r="X136" s="114"/>
      <c r="Y136" s="115"/>
      <c r="Z136" s="80"/>
      <c r="AA136" s="80"/>
      <c r="AB136" s="115"/>
      <c r="AD136" s="27"/>
      <c r="AE136" s="27"/>
      <c r="AF136" s="27"/>
      <c r="AG136" s="27"/>
      <c r="AH136" s="27"/>
      <c r="AK136" s="237"/>
      <c r="AL136" s="7"/>
      <c r="AM136" s="8" t="s">
        <v>120</v>
      </c>
      <c r="AN136" s="269"/>
      <c r="AO136" s="254"/>
      <c r="AP136" s="254"/>
      <c r="AQ136" s="255"/>
      <c r="AR136" s="33">
        <v>12</v>
      </c>
      <c r="AS136" s="2" t="str">
        <f>IF(AR136="","","-")</f>
        <v>-</v>
      </c>
      <c r="AT136" s="36">
        <v>15</v>
      </c>
      <c r="AU136" s="258"/>
      <c r="AV136" s="37"/>
      <c r="AW136" s="9">
        <f t="shared" si="51"/>
      </c>
      <c r="AX136" s="36"/>
      <c r="AY136" s="258"/>
      <c r="AZ136" s="233" t="s">
        <v>448</v>
      </c>
      <c r="BA136" s="234"/>
      <c r="BB136" s="235" t="s">
        <v>447</v>
      </c>
      <c r="BC136" s="236"/>
      <c r="BD136" s="27"/>
      <c r="BE136" s="114"/>
      <c r="BF136" s="80"/>
      <c r="BG136" s="114"/>
      <c r="BH136" s="115"/>
      <c r="BI136" s="80"/>
      <c r="BJ136" s="80"/>
      <c r="BK136" s="115"/>
      <c r="BL136" s="100"/>
      <c r="BM136" s="27"/>
      <c r="BO136" s="27"/>
      <c r="BP136" s="141"/>
      <c r="BQ136" s="27"/>
      <c r="BR136" s="27"/>
      <c r="BS136" s="237"/>
      <c r="BT136" s="18"/>
      <c r="BU136" s="3" t="s">
        <v>129</v>
      </c>
      <c r="BV136" s="18">
        <f>IF(CF130="","",CF130)</f>
      </c>
      <c r="BW136" s="19">
        <f t="shared" si="49"/>
      </c>
      <c r="BX136" s="20">
        <f>IF(CD130="","",CD130)</f>
      </c>
      <c r="BY136" s="240"/>
      <c r="BZ136" s="21">
        <f>IF(CF133="","",CF133)</f>
        <v>12</v>
      </c>
      <c r="CA136" s="19" t="str">
        <f>IF(BZ136="","","-")</f>
        <v>-</v>
      </c>
      <c r="CB136" s="20">
        <f>IF(CD133="","",CD133)</f>
        <v>15</v>
      </c>
      <c r="CC136" s="240"/>
      <c r="CD136" s="247"/>
      <c r="CE136" s="248"/>
      <c r="CF136" s="248"/>
      <c r="CG136" s="249"/>
      <c r="CH136" s="233" t="s">
        <v>536</v>
      </c>
      <c r="CI136" s="234"/>
      <c r="CJ136" s="235" t="s">
        <v>536</v>
      </c>
      <c r="CK136" s="236"/>
      <c r="CL136" s="27"/>
      <c r="CM136" s="114"/>
      <c r="CN136" s="80"/>
      <c r="CO136" s="114"/>
      <c r="CP136" s="115"/>
      <c r="CQ136" s="80"/>
      <c r="CR136" s="80"/>
      <c r="CS136" s="115"/>
      <c r="CT136" s="100"/>
      <c r="CU136" s="27"/>
      <c r="CV136" s="27"/>
      <c r="CW136" s="27"/>
      <c r="CX136" s="213"/>
      <c r="CY136" s="27"/>
      <c r="DB136" s="307"/>
      <c r="DC136" s="155" t="s">
        <v>405</v>
      </c>
      <c r="DD136" s="156" t="s">
        <v>483</v>
      </c>
      <c r="DE136" s="25"/>
      <c r="DF136" s="25"/>
      <c r="DG136" s="25"/>
      <c r="DH136" s="25"/>
      <c r="DI136" s="25"/>
      <c r="DJ136" s="25"/>
      <c r="DK136" s="65"/>
      <c r="DL136" s="25"/>
      <c r="DM136" s="31" t="s">
        <v>95</v>
      </c>
      <c r="DN136" s="83"/>
      <c r="DO136" s="81"/>
      <c r="DP136" s="286"/>
      <c r="DQ136" s="287"/>
      <c r="DR136" s="287"/>
      <c r="DS136" s="287"/>
      <c r="DT136" s="287"/>
      <c r="DU136" s="287"/>
      <c r="DV136" s="287"/>
      <c r="DW136" s="287"/>
      <c r="DX136" s="287"/>
      <c r="DY136" s="287"/>
      <c r="DZ136" s="287"/>
      <c r="EA136" s="309"/>
      <c r="EB136" s="100"/>
    </row>
    <row r="137" spans="1:132" ht="9.75" customHeight="1" thickBot="1">
      <c r="A137" s="27"/>
      <c r="B137" s="237"/>
      <c r="C137" s="4" t="s">
        <v>107</v>
      </c>
      <c r="D137" s="10" t="s">
        <v>108</v>
      </c>
      <c r="E137" s="11">
        <f>IF(K134="","",K134)</f>
        <v>7</v>
      </c>
      <c r="F137" s="2" t="str">
        <f aca="true" t="shared" si="52" ref="F137:F142">IF(E137="","","-")</f>
        <v>-</v>
      </c>
      <c r="G137" s="5">
        <f>IF(I134="","",I134)</f>
        <v>15</v>
      </c>
      <c r="H137" s="238" t="str">
        <f>IF(L134="","",IF(L134="○","×",IF(L134="×","○")))</f>
        <v>×</v>
      </c>
      <c r="I137" s="241"/>
      <c r="J137" s="242"/>
      <c r="K137" s="242"/>
      <c r="L137" s="243"/>
      <c r="M137" s="38">
        <v>11</v>
      </c>
      <c r="N137" s="2" t="str">
        <f t="shared" si="50"/>
        <v>-</v>
      </c>
      <c r="O137" s="34">
        <v>15</v>
      </c>
      <c r="P137" s="256" t="str">
        <f>IF(M137&gt;O137,IF(M138&gt;O138,"○",IF(M139&gt;O139,"○","×")),IF(M138&gt;O138,IF(M139&gt;O139,"○","×"),"×"))</f>
        <v>○</v>
      </c>
      <c r="Q137" s="227" t="s">
        <v>447</v>
      </c>
      <c r="R137" s="228"/>
      <c r="S137" s="228"/>
      <c r="T137" s="229"/>
      <c r="U137" s="27"/>
      <c r="V137" s="116"/>
      <c r="W137" s="117"/>
      <c r="X137" s="116"/>
      <c r="Y137" s="118"/>
      <c r="Z137" s="117"/>
      <c r="AA137" s="117"/>
      <c r="AB137" s="118"/>
      <c r="AD137" s="27"/>
      <c r="AE137" s="27"/>
      <c r="AF137" s="27"/>
      <c r="AG137" s="27"/>
      <c r="AH137" s="27"/>
      <c r="AK137" s="237"/>
      <c r="AL137" s="4" t="s">
        <v>170</v>
      </c>
      <c r="AM137" s="10" t="s">
        <v>171</v>
      </c>
      <c r="AN137" s="11">
        <f>IF(AT134="","",AT134)</f>
        <v>15</v>
      </c>
      <c r="AO137" s="2" t="str">
        <f aca="true" t="shared" si="53" ref="AO137:AO142">IF(AN137="","","-")</f>
        <v>-</v>
      </c>
      <c r="AP137" s="5">
        <f>IF(AR134="","",AR134)</f>
        <v>13</v>
      </c>
      <c r="AQ137" s="238" t="str">
        <f>IF(AU134="","",IF(AU134="○","×",IF(AU134="×","○")))</f>
        <v>○</v>
      </c>
      <c r="AR137" s="241"/>
      <c r="AS137" s="242"/>
      <c r="AT137" s="242"/>
      <c r="AU137" s="243"/>
      <c r="AV137" s="38">
        <v>12</v>
      </c>
      <c r="AW137" s="2" t="str">
        <f t="shared" si="51"/>
        <v>-</v>
      </c>
      <c r="AX137" s="34">
        <v>15</v>
      </c>
      <c r="AY137" s="256" t="str">
        <f>IF(AV137&gt;AX137,IF(AV138&gt;AX138,"○",IF(AV139&gt;AX139,"○","×")),IF(AV138&gt;AX138,IF(AV139&gt;AX139,"○","×"),"×"))</f>
        <v>×</v>
      </c>
      <c r="AZ137" s="227" t="s">
        <v>447</v>
      </c>
      <c r="BA137" s="228"/>
      <c r="BB137" s="228"/>
      <c r="BC137" s="229"/>
      <c r="BD137" s="27"/>
      <c r="BE137" s="116"/>
      <c r="BF137" s="117"/>
      <c r="BG137" s="116"/>
      <c r="BH137" s="118"/>
      <c r="BI137" s="117"/>
      <c r="BJ137" s="117"/>
      <c r="BK137" s="118"/>
      <c r="BL137" s="100"/>
      <c r="BM137" s="27"/>
      <c r="BO137" s="27"/>
      <c r="BP137" s="141"/>
      <c r="BQ137" s="27"/>
      <c r="BR137" s="27"/>
      <c r="BS137" s="102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100"/>
      <c r="CR137" s="100"/>
      <c r="CS137" s="100"/>
      <c r="CT137" s="100"/>
      <c r="CU137" s="27"/>
      <c r="CV137" s="27"/>
      <c r="CW137" s="27"/>
      <c r="CX137" s="213"/>
      <c r="CY137" s="27"/>
      <c r="DB137" s="27"/>
      <c r="DC137" s="75"/>
      <c r="DD137" s="65"/>
      <c r="DE137" s="65"/>
      <c r="DF137" s="65"/>
      <c r="DG137" s="65"/>
      <c r="DH137" s="65"/>
      <c r="DI137" s="25"/>
      <c r="DJ137" s="25"/>
      <c r="DK137" s="126">
        <v>11</v>
      </c>
      <c r="DL137" s="126">
        <v>15</v>
      </c>
      <c r="DM137" s="128">
        <v>15</v>
      </c>
      <c r="DN137" s="74"/>
      <c r="DO137" s="77"/>
      <c r="DP137" s="284" t="s">
        <v>66</v>
      </c>
      <c r="DQ137" s="285"/>
      <c r="DR137" s="285"/>
      <c r="DS137" s="285"/>
      <c r="DT137" s="285"/>
      <c r="DU137" s="285"/>
      <c r="DV137" s="285" t="s">
        <v>485</v>
      </c>
      <c r="DW137" s="285"/>
      <c r="DX137" s="285"/>
      <c r="DY137" s="285"/>
      <c r="DZ137" s="285"/>
      <c r="EA137" s="308"/>
      <c r="EB137" s="100"/>
    </row>
    <row r="138" spans="1:132" ht="9.75" customHeight="1">
      <c r="A138" s="27"/>
      <c r="B138" s="237"/>
      <c r="C138" s="4" t="s">
        <v>109</v>
      </c>
      <c r="D138" s="5" t="s">
        <v>572</v>
      </c>
      <c r="E138" s="12">
        <f>IF(K135="","",K135)</f>
        <v>15</v>
      </c>
      <c r="F138" s="2" t="str">
        <f t="shared" si="52"/>
        <v>-</v>
      </c>
      <c r="G138" s="5">
        <f>IF(I135="","",I135)</f>
        <v>13</v>
      </c>
      <c r="H138" s="239"/>
      <c r="I138" s="244"/>
      <c r="J138" s="245"/>
      <c r="K138" s="245"/>
      <c r="L138" s="246"/>
      <c r="M138" s="38">
        <v>15</v>
      </c>
      <c r="N138" s="2" t="str">
        <f t="shared" si="50"/>
        <v>-</v>
      </c>
      <c r="O138" s="34">
        <v>13</v>
      </c>
      <c r="P138" s="257"/>
      <c r="Q138" s="230"/>
      <c r="R138" s="231"/>
      <c r="S138" s="231"/>
      <c r="T138" s="232"/>
      <c r="U138" s="27"/>
      <c r="V138" s="114">
        <f>COUNTIF(E137:P139,"○")</f>
        <v>1</v>
      </c>
      <c r="W138" s="80">
        <f>COUNTIF(E137:P139,"×")</f>
        <v>1</v>
      </c>
      <c r="X138" s="114">
        <f>IF((K134-I134)&gt;0,1,0)+IF((K135-I135)&gt;0,1,0)+IF((K136-I136)&gt;0,1,0)+IF((I137-K137)&gt;0,1,0)+IF((I138-K138)&gt;0,1,0)+IF((I139-K139)&gt;0,1,0)+IF((M137-O137)&gt;0,1,0)+IF((M138-O138)&gt;0,1,0)+IF((M139-O139)&gt;0,1,0)</f>
        <v>3</v>
      </c>
      <c r="Y138" s="115">
        <f>IF((K134-I134)&lt;0,1,0)+IF((K135-I135)&lt;0,1,0)+IF((K136-I136)&lt;0,1,0)+IF((I137-K137)&lt;0,1,0)+IF((I138-K138)&lt;0,1,0)+IF((I139-K139)&lt;0,1,0)+IF((M137-O137)&lt;0,1,0)+IF((M138-O138)&lt;0,1,0)+IF((M139-O139)&lt;0,1,0)</f>
        <v>3</v>
      </c>
      <c r="Z138" s="80">
        <f>SUM(E137:E139,I137:I139,M137:M139)</f>
        <v>69</v>
      </c>
      <c r="AA138" s="80">
        <f>SUM(G137:G139,K137:K139,O137:O139)</f>
        <v>84</v>
      </c>
      <c r="AB138" s="115">
        <f>Z138-AA138</f>
        <v>-15</v>
      </c>
      <c r="AD138" s="27"/>
      <c r="AE138" s="27"/>
      <c r="AF138" s="27"/>
      <c r="AG138" s="27"/>
      <c r="AH138" s="27"/>
      <c r="AK138" s="237"/>
      <c r="AL138" s="4" t="s">
        <v>172</v>
      </c>
      <c r="AM138" s="5" t="s">
        <v>173</v>
      </c>
      <c r="AN138" s="12">
        <f>IF(AT135="","",AT135)</f>
        <v>13</v>
      </c>
      <c r="AO138" s="2" t="str">
        <f t="shared" si="53"/>
        <v>-</v>
      </c>
      <c r="AP138" s="5">
        <f>IF(AR135="","",AR135)</f>
        <v>15</v>
      </c>
      <c r="AQ138" s="239"/>
      <c r="AR138" s="244"/>
      <c r="AS138" s="245"/>
      <c r="AT138" s="245"/>
      <c r="AU138" s="246"/>
      <c r="AV138" s="38">
        <v>15</v>
      </c>
      <c r="AW138" s="2" t="str">
        <f t="shared" si="51"/>
        <v>-</v>
      </c>
      <c r="AX138" s="34">
        <v>9</v>
      </c>
      <c r="AY138" s="257"/>
      <c r="AZ138" s="230"/>
      <c r="BA138" s="231"/>
      <c r="BB138" s="231"/>
      <c r="BC138" s="232"/>
      <c r="BD138" s="27"/>
      <c r="BE138" s="114">
        <f>COUNTIF(AN137:AY139,"○")</f>
        <v>1</v>
      </c>
      <c r="BF138" s="80">
        <f>COUNTIF(AN137:AY139,"×")</f>
        <v>1</v>
      </c>
      <c r="BG138" s="114">
        <f>IF((AT134-AR134)&gt;0,1,0)+IF((AT135-AR135)&gt;0,1,0)+IF((AT136-AR136)&gt;0,1,0)+IF((AR137-AT137)&gt;0,1,0)+IF((AR138-AT138)&gt;0,1,0)+IF((AR139-AT139)&gt;0,1,0)+IF((AV137-AX137)&gt;0,1,0)+IF((AV138-AX138)&gt;0,1,0)+IF((AV139-AX139)&gt;0,1,0)</f>
        <v>3</v>
      </c>
      <c r="BH138" s="115">
        <f>IF((AT134-AR134)&lt;0,1,0)+IF((AT135-AR135)&lt;0,1,0)+IF((AT136-AR136)&lt;0,1,0)+IF((AR137-AT137)&lt;0,1,0)+IF((AR138-AT138)&lt;0,1,0)+IF((AR139-AT139)&lt;0,1,0)+IF((AV137-AX137)&lt;0,1,0)+IF((AV138-AX138)&lt;0,1,0)+IF((AV139-AX139)&lt;0,1,0)</f>
        <v>3</v>
      </c>
      <c r="BI138" s="80">
        <f>SUM(AN137:AN139,AR137:AR139,AV137:AV139)</f>
        <v>82</v>
      </c>
      <c r="BJ138" s="80">
        <f>SUM(AP137:AP139,AT137:AT139,AX137:AX139)</f>
        <v>79</v>
      </c>
      <c r="BK138" s="115">
        <f>BI138-BJ138</f>
        <v>3</v>
      </c>
      <c r="BL138" s="100"/>
      <c r="BM138" s="27"/>
      <c r="BO138" s="27"/>
      <c r="BP138" s="141"/>
      <c r="BQ138" s="27"/>
      <c r="BR138" s="27"/>
      <c r="BS138" s="27"/>
      <c r="BT138" s="270" t="s">
        <v>377</v>
      </c>
      <c r="BU138" s="271"/>
      <c r="BV138" s="282" t="str">
        <f>BT140</f>
        <v>冨山輝洋</v>
      </c>
      <c r="BW138" s="278"/>
      <c r="BX138" s="278"/>
      <c r="BY138" s="279"/>
      <c r="BZ138" s="277" t="str">
        <f>BT143</f>
        <v>三原壮司</v>
      </c>
      <c r="CA138" s="278"/>
      <c r="CB138" s="278"/>
      <c r="CC138" s="279"/>
      <c r="CD138" s="277" t="str">
        <f>BT146</f>
        <v>宮田勲</v>
      </c>
      <c r="CE138" s="278"/>
      <c r="CF138" s="278"/>
      <c r="CG138" s="279"/>
      <c r="CH138" s="262" t="s">
        <v>0</v>
      </c>
      <c r="CI138" s="263"/>
      <c r="CJ138" s="263"/>
      <c r="CK138" s="264"/>
      <c r="CL138" s="27"/>
      <c r="CM138" s="274" t="s">
        <v>357</v>
      </c>
      <c r="CN138" s="275"/>
      <c r="CO138" s="274" t="s">
        <v>384</v>
      </c>
      <c r="CP138" s="276"/>
      <c r="CQ138" s="275" t="s">
        <v>343</v>
      </c>
      <c r="CR138" s="275"/>
      <c r="CS138" s="276"/>
      <c r="CT138" s="100"/>
      <c r="CU138" s="27"/>
      <c r="CV138" s="27"/>
      <c r="CW138" s="27"/>
      <c r="CX138" s="213"/>
      <c r="CY138" s="27"/>
      <c r="DB138" s="307" t="s">
        <v>426</v>
      </c>
      <c r="DC138" s="147" t="s">
        <v>476</v>
      </c>
      <c r="DD138" s="148" t="s">
        <v>477</v>
      </c>
      <c r="DE138" s="25"/>
      <c r="DF138" s="25"/>
      <c r="DG138" s="25"/>
      <c r="DH138" s="64"/>
      <c r="DI138" s="64"/>
      <c r="DJ138" s="64"/>
      <c r="DK138" s="65"/>
      <c r="DL138" s="65"/>
      <c r="DM138" s="65"/>
      <c r="DN138" s="74"/>
      <c r="DO138" s="27"/>
      <c r="DP138" s="286"/>
      <c r="DQ138" s="287"/>
      <c r="DR138" s="287"/>
      <c r="DS138" s="287"/>
      <c r="DT138" s="287"/>
      <c r="DU138" s="287"/>
      <c r="DV138" s="287"/>
      <c r="DW138" s="287"/>
      <c r="DX138" s="287"/>
      <c r="DY138" s="287"/>
      <c r="DZ138" s="287"/>
      <c r="EA138" s="309"/>
      <c r="EB138" s="100"/>
    </row>
    <row r="139" spans="1:132" ht="9.75" customHeight="1" thickBot="1">
      <c r="A139" s="27"/>
      <c r="B139" s="237"/>
      <c r="C139" s="7"/>
      <c r="D139" s="13" t="s">
        <v>103</v>
      </c>
      <c r="E139" s="7">
        <f>IF(K136="","",K136)</f>
        <v>6</v>
      </c>
      <c r="F139" s="2" t="str">
        <f t="shared" si="52"/>
        <v>-</v>
      </c>
      <c r="G139" s="13">
        <f>IF(I136="","",I136)</f>
        <v>15</v>
      </c>
      <c r="H139" s="252"/>
      <c r="I139" s="253"/>
      <c r="J139" s="254"/>
      <c r="K139" s="254"/>
      <c r="L139" s="255"/>
      <c r="M139" s="39">
        <v>15</v>
      </c>
      <c r="N139" s="2" t="str">
        <f t="shared" si="50"/>
        <v>-</v>
      </c>
      <c r="O139" s="41">
        <v>13</v>
      </c>
      <c r="P139" s="258"/>
      <c r="Q139" s="233" t="s">
        <v>446</v>
      </c>
      <c r="R139" s="234"/>
      <c r="S139" s="235" t="s">
        <v>446</v>
      </c>
      <c r="T139" s="236"/>
      <c r="U139" s="27"/>
      <c r="V139" s="119"/>
      <c r="W139" s="120"/>
      <c r="X139" s="119"/>
      <c r="Y139" s="121"/>
      <c r="Z139" s="120"/>
      <c r="AA139" s="120"/>
      <c r="AB139" s="121"/>
      <c r="AD139" s="27"/>
      <c r="AE139" s="27"/>
      <c r="AF139" s="27"/>
      <c r="AG139" s="27"/>
      <c r="AH139" s="27"/>
      <c r="AK139" s="237"/>
      <c r="AL139" s="7"/>
      <c r="AM139" s="13" t="s">
        <v>103</v>
      </c>
      <c r="AN139" s="7">
        <f>IF(AT136="","",AT136)</f>
        <v>15</v>
      </c>
      <c r="AO139" s="2" t="str">
        <f t="shared" si="53"/>
        <v>-</v>
      </c>
      <c r="AP139" s="13">
        <f>IF(AR136="","",AR136)</f>
        <v>12</v>
      </c>
      <c r="AQ139" s="252"/>
      <c r="AR139" s="253"/>
      <c r="AS139" s="254"/>
      <c r="AT139" s="254"/>
      <c r="AU139" s="255"/>
      <c r="AV139" s="39">
        <v>12</v>
      </c>
      <c r="AW139" s="2" t="str">
        <f t="shared" si="51"/>
        <v>-</v>
      </c>
      <c r="AX139" s="41">
        <v>15</v>
      </c>
      <c r="AY139" s="258"/>
      <c r="AZ139" s="233" t="s">
        <v>446</v>
      </c>
      <c r="BA139" s="234"/>
      <c r="BB139" s="235" t="s">
        <v>446</v>
      </c>
      <c r="BC139" s="236"/>
      <c r="BD139" s="27"/>
      <c r="BE139" s="119"/>
      <c r="BF139" s="120"/>
      <c r="BG139" s="119"/>
      <c r="BH139" s="121"/>
      <c r="BI139" s="120"/>
      <c r="BJ139" s="120"/>
      <c r="BK139" s="121"/>
      <c r="BL139" s="100"/>
      <c r="BM139" s="27"/>
      <c r="BO139" s="27"/>
      <c r="BP139" s="141"/>
      <c r="BQ139" s="27"/>
      <c r="BR139" s="27"/>
      <c r="BS139" s="27"/>
      <c r="BT139" s="272"/>
      <c r="BU139" s="273"/>
      <c r="BV139" s="289" t="str">
        <f>BT141</f>
        <v>高橋峰子</v>
      </c>
      <c r="BW139" s="251"/>
      <c r="BX139" s="251"/>
      <c r="BY139" s="240"/>
      <c r="BZ139" s="250" t="str">
        <f>BT144</f>
        <v>鈴木万利</v>
      </c>
      <c r="CA139" s="251"/>
      <c r="CB139" s="251"/>
      <c r="CC139" s="240"/>
      <c r="CD139" s="250" t="str">
        <f>BT147</f>
        <v>岡林真美</v>
      </c>
      <c r="CE139" s="251"/>
      <c r="CF139" s="251"/>
      <c r="CG139" s="240"/>
      <c r="CH139" s="259" t="s">
        <v>1</v>
      </c>
      <c r="CI139" s="260"/>
      <c r="CJ139" s="260"/>
      <c r="CK139" s="261"/>
      <c r="CL139" s="27"/>
      <c r="CM139" s="111" t="s">
        <v>344</v>
      </c>
      <c r="CN139" s="112" t="s">
        <v>345</v>
      </c>
      <c r="CO139" s="111" t="s">
        <v>346</v>
      </c>
      <c r="CP139" s="113" t="s">
        <v>386</v>
      </c>
      <c r="CQ139" s="112" t="s">
        <v>347</v>
      </c>
      <c r="CR139" s="112" t="s">
        <v>386</v>
      </c>
      <c r="CS139" s="113" t="s">
        <v>348</v>
      </c>
      <c r="CT139" s="100"/>
      <c r="CU139" s="27"/>
      <c r="CV139" s="27"/>
      <c r="CW139" s="27"/>
      <c r="CX139" s="213"/>
      <c r="CY139" s="27"/>
      <c r="DB139" s="307"/>
      <c r="DC139" s="153" t="s">
        <v>478</v>
      </c>
      <c r="DD139" s="154" t="s">
        <v>477</v>
      </c>
      <c r="DE139" s="131">
        <v>8</v>
      </c>
      <c r="DF139" s="131">
        <v>7</v>
      </c>
      <c r="DG139" s="132"/>
      <c r="DH139" s="73"/>
      <c r="DI139" s="67"/>
      <c r="DJ139" s="67"/>
      <c r="DK139" s="65"/>
      <c r="DL139" s="65"/>
      <c r="DM139" s="65"/>
      <c r="DN139" s="74"/>
      <c r="DO139" s="27"/>
      <c r="DP139" s="288" t="s">
        <v>427</v>
      </c>
      <c r="DQ139" s="288"/>
      <c r="DR139" s="288"/>
      <c r="DS139" s="288"/>
      <c r="DT139" s="288"/>
      <c r="DU139" s="288"/>
      <c r="DV139" s="288"/>
      <c r="DW139" s="288"/>
      <c r="DX139" s="288"/>
      <c r="DY139" s="288"/>
      <c r="DZ139" s="288"/>
      <c r="EA139" s="288"/>
      <c r="EB139" s="100"/>
    </row>
    <row r="140" spans="1:132" ht="9.75" customHeight="1">
      <c r="A140" s="27"/>
      <c r="B140" s="237"/>
      <c r="C140" s="12" t="s">
        <v>110</v>
      </c>
      <c r="D140" s="5" t="s">
        <v>111</v>
      </c>
      <c r="E140" s="12">
        <f>IF(O134="","",O134)</f>
        <v>11</v>
      </c>
      <c r="F140" s="16" t="str">
        <f t="shared" si="52"/>
        <v>-</v>
      </c>
      <c r="G140" s="5">
        <f>IF(M134="","",M134)</f>
        <v>15</v>
      </c>
      <c r="H140" s="238" t="str">
        <f>IF(P134="","",IF(P134="○","×",IF(P134="×","○")))</f>
        <v>×</v>
      </c>
      <c r="I140" s="17">
        <f>IF(O137="","",O137)</f>
        <v>15</v>
      </c>
      <c r="J140" s="2" t="str">
        <f>IF(I140="","","-")</f>
        <v>-</v>
      </c>
      <c r="K140" s="5">
        <f>IF(M137="","",M137)</f>
        <v>11</v>
      </c>
      <c r="L140" s="238" t="str">
        <f>IF(P137="","",IF(P137="○","×",IF(P137="×","○")))</f>
        <v>×</v>
      </c>
      <c r="M140" s="241"/>
      <c r="N140" s="242"/>
      <c r="O140" s="242"/>
      <c r="P140" s="243"/>
      <c r="Q140" s="227" t="s">
        <v>449</v>
      </c>
      <c r="R140" s="228"/>
      <c r="S140" s="228"/>
      <c r="T140" s="229"/>
      <c r="U140" s="27"/>
      <c r="V140" s="114"/>
      <c r="W140" s="80"/>
      <c r="X140" s="114"/>
      <c r="Y140" s="115"/>
      <c r="Z140" s="80"/>
      <c r="AA140" s="80"/>
      <c r="AB140" s="115"/>
      <c r="AD140" s="27"/>
      <c r="AE140" s="27"/>
      <c r="AF140" s="27"/>
      <c r="AG140" s="27"/>
      <c r="AH140" s="27"/>
      <c r="AK140" s="237"/>
      <c r="AL140" s="12" t="s">
        <v>493</v>
      </c>
      <c r="AM140" s="5" t="s">
        <v>494</v>
      </c>
      <c r="AN140" s="12">
        <f>IF(AX134="","",AX134)</f>
        <v>15</v>
      </c>
      <c r="AO140" s="16" t="str">
        <f t="shared" si="53"/>
        <v>-</v>
      </c>
      <c r="AP140" s="5">
        <f>IF(AV134="","",AV134)</f>
        <v>7</v>
      </c>
      <c r="AQ140" s="238" t="str">
        <f>IF(AY134="","",IF(AY134="○","×",IF(AY134="×","○")))</f>
        <v>○</v>
      </c>
      <c r="AR140" s="17">
        <f>IF(AX137="","",AX137)</f>
        <v>15</v>
      </c>
      <c r="AS140" s="2" t="str">
        <f>IF(AR140="","","-")</f>
        <v>-</v>
      </c>
      <c r="AT140" s="5">
        <f>IF(AV137="","",AV137)</f>
        <v>12</v>
      </c>
      <c r="AU140" s="238" t="str">
        <f>IF(AY137="","",IF(AY137="○","×",IF(AY137="×","○")))</f>
        <v>○</v>
      </c>
      <c r="AV140" s="241"/>
      <c r="AW140" s="242"/>
      <c r="AX140" s="242"/>
      <c r="AY140" s="243"/>
      <c r="AZ140" s="227" t="s">
        <v>446</v>
      </c>
      <c r="BA140" s="228"/>
      <c r="BB140" s="228"/>
      <c r="BC140" s="229"/>
      <c r="BD140" s="27"/>
      <c r="BE140" s="114"/>
      <c r="BF140" s="80"/>
      <c r="BG140" s="114"/>
      <c r="BH140" s="115"/>
      <c r="BI140" s="80"/>
      <c r="BJ140" s="80"/>
      <c r="BK140" s="115"/>
      <c r="BL140" s="100"/>
      <c r="BM140" s="27"/>
      <c r="BO140" s="27"/>
      <c r="BP140" s="141"/>
      <c r="BQ140" s="27"/>
      <c r="BR140" s="27"/>
      <c r="BS140" s="237"/>
      <c r="BT140" s="4" t="s">
        <v>51</v>
      </c>
      <c r="BU140" s="5" t="s">
        <v>563</v>
      </c>
      <c r="BV140" s="265"/>
      <c r="BW140" s="266"/>
      <c r="BX140" s="266"/>
      <c r="BY140" s="267"/>
      <c r="BZ140" s="32">
        <v>12</v>
      </c>
      <c r="CA140" s="2" t="str">
        <f>IF(BZ140="","","-")</f>
        <v>-</v>
      </c>
      <c r="CB140" s="34">
        <v>15</v>
      </c>
      <c r="CC140" s="256" t="str">
        <f>IF(BZ140&gt;CB140,IF(BZ141&gt;CB141,"○",IF(BZ142&gt;CB142,"○","×")),IF(BZ141&gt;CB141,IF(BZ142&gt;CB142,"○","×"),"×"))</f>
        <v>○</v>
      </c>
      <c r="CD140" s="32">
        <v>15</v>
      </c>
      <c r="CE140" s="6" t="str">
        <f aca="true" t="shared" si="54" ref="CE140:CE145">IF(CD140="","","-")</f>
        <v>-</v>
      </c>
      <c r="CF140" s="40">
        <v>7</v>
      </c>
      <c r="CG140" s="256" t="str">
        <f>IF(CD140&gt;CF140,IF(CD141&gt;CF141,"○",IF(CD142&gt;CF142,"○","×")),IF(CD141&gt;CF141,IF(CD142&gt;CF142,"○","×"),"×"))</f>
        <v>○</v>
      </c>
      <c r="CH140" s="227" t="s">
        <v>536</v>
      </c>
      <c r="CI140" s="228"/>
      <c r="CJ140" s="228"/>
      <c r="CK140" s="229"/>
      <c r="CL140" s="27"/>
      <c r="CM140" s="114"/>
      <c r="CN140" s="80"/>
      <c r="CO140" s="114"/>
      <c r="CP140" s="115"/>
      <c r="CQ140" s="80"/>
      <c r="CR140" s="80"/>
      <c r="CS140" s="115"/>
      <c r="CT140" s="100"/>
      <c r="CU140" s="27"/>
      <c r="CV140" s="27"/>
      <c r="CW140" s="27"/>
      <c r="CX140" s="213"/>
      <c r="CY140" s="27"/>
      <c r="DB140" s="27"/>
      <c r="DC140" s="75"/>
      <c r="DD140" s="65"/>
      <c r="DE140" s="65"/>
      <c r="DF140" s="65"/>
      <c r="DG140" s="69" t="s">
        <v>96</v>
      </c>
      <c r="DH140" s="25"/>
      <c r="DI140" s="25"/>
      <c r="DJ140" s="25"/>
      <c r="DK140" s="74"/>
      <c r="DL140" s="65"/>
      <c r="DM140" s="65"/>
      <c r="DN140" s="74"/>
      <c r="DO140" s="27"/>
      <c r="DP140" s="281"/>
      <c r="DQ140" s="281"/>
      <c r="DR140" s="281"/>
      <c r="DS140" s="281"/>
      <c r="DT140" s="281"/>
      <c r="DU140" s="281"/>
      <c r="DV140" s="281"/>
      <c r="DW140" s="281"/>
      <c r="DX140" s="281"/>
      <c r="DY140" s="281"/>
      <c r="DZ140" s="281"/>
      <c r="EA140" s="281"/>
      <c r="EB140" s="100"/>
    </row>
    <row r="141" spans="1:132" ht="9.75" customHeight="1" thickBot="1">
      <c r="A141" s="27"/>
      <c r="B141" s="237"/>
      <c r="C141" s="12" t="s">
        <v>112</v>
      </c>
      <c r="D141" s="5" t="s">
        <v>111</v>
      </c>
      <c r="E141" s="12">
        <f>IF(O135="","",O135)</f>
        <v>10</v>
      </c>
      <c r="F141" s="2" t="str">
        <f t="shared" si="52"/>
        <v>-</v>
      </c>
      <c r="G141" s="5">
        <f>IF(M135="","",M135)</f>
        <v>15</v>
      </c>
      <c r="H141" s="239"/>
      <c r="I141" s="17">
        <f>IF(O138="","",O138)</f>
        <v>13</v>
      </c>
      <c r="J141" s="2" t="str">
        <f>IF(I141="","","-")</f>
        <v>-</v>
      </c>
      <c r="K141" s="5">
        <f>IF(M138="","",M138)</f>
        <v>15</v>
      </c>
      <c r="L141" s="239"/>
      <c r="M141" s="244"/>
      <c r="N141" s="245"/>
      <c r="O141" s="245"/>
      <c r="P141" s="246"/>
      <c r="Q141" s="230"/>
      <c r="R141" s="231"/>
      <c r="S141" s="231"/>
      <c r="T141" s="232"/>
      <c r="U141" s="27"/>
      <c r="V141" s="114">
        <f>COUNTIF(E140:P142,"○")</f>
        <v>0</v>
      </c>
      <c r="W141" s="80">
        <f>COUNTIF(E140:P142,"×")</f>
        <v>2</v>
      </c>
      <c r="X141" s="114">
        <f>IF((O134-M134)&gt;0,1,0)+IF((O135-M135)&gt;0,1,0)+IF((O136-M136)&gt;0,1,0)+IF((O137-M137)&gt;0,1,0)+IF((O138-M138)&gt;0,1,0)+IF((O139-M139)&gt;0,1,0)+IF((M140-O140)&gt;0,1,0)+IF((M141-O141)&gt;0,1,0)+IF((M142-O142)&gt;0,1,0)</f>
        <v>1</v>
      </c>
      <c r="Y141" s="115">
        <f>IF((O134-M134)&lt;0,1,0)+IF((O135-M135)&lt;0,1,0)+IF((O136-M136)&lt;0,1,0)+IF((O137-M137)&lt;0,1,0)+IF((O138-M138)&lt;0,1,0)+IF((O139-M139)&lt;0,1,0)+IF((M140-O140)&lt;0,1,0)+IF((M141-O141)&lt;0,1,0)+IF((M142-O142)&lt;0,1,0)</f>
        <v>4</v>
      </c>
      <c r="Z141" s="80">
        <f>SUM(E140:E142,I140:I142,M140:M142)</f>
        <v>62</v>
      </c>
      <c r="AA141" s="80">
        <f>SUM(G140:G142,K140:K142,O140:O142)</f>
        <v>71</v>
      </c>
      <c r="AB141" s="115">
        <f>Z141-AA141</f>
        <v>-9</v>
      </c>
      <c r="AD141" s="27"/>
      <c r="AE141" s="27"/>
      <c r="AG141" s="27"/>
      <c r="AH141" s="27"/>
      <c r="AK141" s="237"/>
      <c r="AL141" s="12" t="s">
        <v>495</v>
      </c>
      <c r="AM141" s="5" t="s">
        <v>496</v>
      </c>
      <c r="AN141" s="12">
        <f>IF(AX135="","",AX135)</f>
        <v>18</v>
      </c>
      <c r="AO141" s="2" t="str">
        <f t="shared" si="53"/>
        <v>-</v>
      </c>
      <c r="AP141" s="5">
        <f>IF(AV135="","",AV135)</f>
        <v>16</v>
      </c>
      <c r="AQ141" s="239"/>
      <c r="AR141" s="17">
        <f>IF(AX138="","",AX138)</f>
        <v>9</v>
      </c>
      <c r="AS141" s="2" t="str">
        <f>IF(AR141="","","-")</f>
        <v>-</v>
      </c>
      <c r="AT141" s="5">
        <f>IF(AV138="","",AV138)</f>
        <v>15</v>
      </c>
      <c r="AU141" s="239"/>
      <c r="AV141" s="244"/>
      <c r="AW141" s="245"/>
      <c r="AX141" s="245"/>
      <c r="AY141" s="246"/>
      <c r="AZ141" s="230"/>
      <c r="BA141" s="231"/>
      <c r="BB141" s="231"/>
      <c r="BC141" s="232"/>
      <c r="BD141" s="27"/>
      <c r="BE141" s="114">
        <f>COUNTIF(AN140:AY142,"○")</f>
        <v>2</v>
      </c>
      <c r="BF141" s="80">
        <f>COUNTIF(AN140:AY142,"×")</f>
        <v>0</v>
      </c>
      <c r="BG141" s="114">
        <f>IF((AX134-AV134)&gt;0,1,0)+IF((AX135-AV135)&gt;0,1,0)+IF((AX136-AV136)&gt;0,1,0)+IF((AX137-AV137)&gt;0,1,0)+IF((AX138-AV138)&gt;0,1,0)+IF((AX139-AV139)&gt;0,1,0)+IF((AV140-AX140)&gt;0,1,0)+IF((AV141-AX141)&gt;0,1,0)+IF((AV142-AX142)&gt;0,1,0)</f>
        <v>4</v>
      </c>
      <c r="BH141" s="115">
        <f>IF((AX134-AV134)&lt;0,1,0)+IF((AX135-AV135)&lt;0,1,0)+IF((AX136-AV136)&lt;0,1,0)+IF((AX137-AV137)&lt;0,1,0)+IF((AX138-AV138)&lt;0,1,0)+IF((AX139-AV139)&lt;0,1,0)+IF((AV140-AX140)&lt;0,1,0)+IF((AV141-AX141)&lt;0,1,0)+IF((AV142-AX142)&lt;0,1,0)</f>
        <v>1</v>
      </c>
      <c r="BI141" s="80">
        <f>SUM(AN140:AN142,AR140:AR142,AV140:AV142)</f>
        <v>72</v>
      </c>
      <c r="BJ141" s="80">
        <f>SUM(AP140:AP142,AT140:AT142,AX140:AX142)</f>
        <v>62</v>
      </c>
      <c r="BK141" s="115">
        <f>BI141-BJ141</f>
        <v>10</v>
      </c>
      <c r="BL141" s="100"/>
      <c r="BM141" s="27"/>
      <c r="BN141" s="27"/>
      <c r="BO141" s="27"/>
      <c r="BP141" s="141"/>
      <c r="BQ141" s="27"/>
      <c r="BR141" s="27"/>
      <c r="BS141" s="237"/>
      <c r="BT141" s="4" t="s">
        <v>53</v>
      </c>
      <c r="BU141" s="5" t="s">
        <v>564</v>
      </c>
      <c r="BV141" s="268"/>
      <c r="BW141" s="245"/>
      <c r="BX141" s="245"/>
      <c r="BY141" s="246"/>
      <c r="BZ141" s="32">
        <v>17</v>
      </c>
      <c r="CA141" s="2" t="str">
        <f>IF(BZ141="","","-")</f>
        <v>-</v>
      </c>
      <c r="CB141" s="35">
        <v>15</v>
      </c>
      <c r="CC141" s="257"/>
      <c r="CD141" s="32">
        <v>15</v>
      </c>
      <c r="CE141" s="2" t="str">
        <f t="shared" si="54"/>
        <v>-</v>
      </c>
      <c r="CF141" s="34">
        <v>7</v>
      </c>
      <c r="CG141" s="257"/>
      <c r="CH141" s="230"/>
      <c r="CI141" s="231"/>
      <c r="CJ141" s="231"/>
      <c r="CK141" s="232"/>
      <c r="CL141" s="27"/>
      <c r="CM141" s="114">
        <f>COUNTIF(BV140:CG142,"○")</f>
        <v>2</v>
      </c>
      <c r="CN141" s="80">
        <f>COUNTIF(BV140:CG142,"×")</f>
        <v>0</v>
      </c>
      <c r="CO141" s="114">
        <f>IF((BV140-BX140)&gt;0,1,0)+IF((BV141-BX141)&gt;0,1,0)+IF((BV142-BX142)&gt;0,1,0)+IF((BZ140-CB140)&gt;0,1,0)+IF((BZ141-CB141)&gt;0,1,0)+IF((BZ142-CB142)&gt;0,1,0)+IF((CD140-CF140)&gt;0,1,0)+IF((CD141-CF141)&gt;0,1,0)+IF((CD142-CF142)&gt;0,1,0)</f>
        <v>4</v>
      </c>
      <c r="CP141" s="115">
        <f>IF((BV140-BX140)&lt;0,1,0)+IF((BV141-BX141)&lt;0,1,0)+IF((BV142-BX142)&lt;0,1,0)+IF((BZ140-CB140)&lt;0,1,0)+IF((BZ141-CB141)&lt;0,1,0)+IF((BZ142-CB142)&lt;0,1,0)+IF((CD140-CF140)&lt;0,1,0)+IF((CD141-CF141)&lt;0,1,0)+IF((CD142-CF142)&lt;0,1,0)</f>
        <v>1</v>
      </c>
      <c r="CQ141" s="80">
        <f>SUM(BV140:BV142,BZ140:BZ142,CD140:CD142)</f>
        <v>74</v>
      </c>
      <c r="CR141" s="80">
        <f>SUM(BX140:BX142,CB140:CB142,CF140:CF142)</f>
        <v>50</v>
      </c>
      <c r="CS141" s="115">
        <f>CQ141-CR141</f>
        <v>24</v>
      </c>
      <c r="CT141" s="100"/>
      <c r="CU141" s="27"/>
      <c r="CV141" s="27"/>
      <c r="CW141" s="27"/>
      <c r="CX141" s="213"/>
      <c r="CY141" s="27"/>
      <c r="DB141" s="307" t="s">
        <v>428</v>
      </c>
      <c r="DC141" s="149" t="s">
        <v>596</v>
      </c>
      <c r="DD141" s="150" t="s">
        <v>485</v>
      </c>
      <c r="DE141" s="134">
        <v>15</v>
      </c>
      <c r="DF141" s="134">
        <v>15</v>
      </c>
      <c r="DG141" s="135"/>
      <c r="DH141" s="126">
        <v>15</v>
      </c>
      <c r="DI141" s="126">
        <v>15</v>
      </c>
      <c r="DJ141" s="126"/>
      <c r="DK141" s="74"/>
      <c r="DL141" s="65"/>
      <c r="DM141" s="65"/>
      <c r="DN141" s="74"/>
      <c r="DO141" s="27"/>
      <c r="DP141" s="284" t="s">
        <v>68</v>
      </c>
      <c r="DQ141" s="285"/>
      <c r="DR141" s="285"/>
      <c r="DS141" s="285"/>
      <c r="DT141" s="285"/>
      <c r="DU141" s="285"/>
      <c r="DV141" s="285" t="s">
        <v>70</v>
      </c>
      <c r="DW141" s="285"/>
      <c r="DX141" s="285"/>
      <c r="DY141" s="285"/>
      <c r="DZ141" s="285"/>
      <c r="EA141" s="308"/>
      <c r="EB141" s="100"/>
    </row>
    <row r="142" spans="1:132" ht="9.75" customHeight="1" thickBot="1" thickTop="1">
      <c r="A142" s="27"/>
      <c r="B142" s="237"/>
      <c r="C142" s="18"/>
      <c r="D142" s="3" t="s">
        <v>45</v>
      </c>
      <c r="E142" s="18">
        <f>IF(O136="","",O136)</f>
      </c>
      <c r="F142" s="19">
        <f t="shared" si="52"/>
      </c>
      <c r="G142" s="20">
        <f>IF(M136="","",M136)</f>
      </c>
      <c r="H142" s="240"/>
      <c r="I142" s="21">
        <f>IF(O139="","",O139)</f>
        <v>13</v>
      </c>
      <c r="J142" s="19" t="str">
        <f>IF(I142="","","-")</f>
        <v>-</v>
      </c>
      <c r="K142" s="20">
        <f>IF(M139="","",M139)</f>
        <v>15</v>
      </c>
      <c r="L142" s="240"/>
      <c r="M142" s="247"/>
      <c r="N142" s="248"/>
      <c r="O142" s="248"/>
      <c r="P142" s="249"/>
      <c r="Q142" s="233" t="s">
        <v>448</v>
      </c>
      <c r="R142" s="234"/>
      <c r="S142" s="235" t="s">
        <v>447</v>
      </c>
      <c r="T142" s="236"/>
      <c r="U142" s="27"/>
      <c r="V142" s="114"/>
      <c r="W142" s="80"/>
      <c r="X142" s="114"/>
      <c r="Y142" s="115"/>
      <c r="Z142" s="80"/>
      <c r="AA142" s="80"/>
      <c r="AB142" s="115"/>
      <c r="AD142" s="27"/>
      <c r="AE142" s="27"/>
      <c r="AG142" s="27"/>
      <c r="AH142" s="27"/>
      <c r="AK142" s="237"/>
      <c r="AL142" s="18"/>
      <c r="AM142" s="3" t="s">
        <v>24</v>
      </c>
      <c r="AN142" s="18">
        <f>IF(AX136="","",AX136)</f>
      </c>
      <c r="AO142" s="19">
        <f t="shared" si="53"/>
      </c>
      <c r="AP142" s="20">
        <f>IF(AV136="","",AV136)</f>
      </c>
      <c r="AQ142" s="240"/>
      <c r="AR142" s="21">
        <f>IF(AX139="","",AX139)</f>
        <v>15</v>
      </c>
      <c r="AS142" s="19" t="str">
        <f>IF(AR142="","","-")</f>
        <v>-</v>
      </c>
      <c r="AT142" s="20">
        <f>IF(AV139="","",AV139)</f>
        <v>12</v>
      </c>
      <c r="AU142" s="240"/>
      <c r="AV142" s="247"/>
      <c r="AW142" s="248"/>
      <c r="AX142" s="248"/>
      <c r="AY142" s="249"/>
      <c r="AZ142" s="233" t="s">
        <v>447</v>
      </c>
      <c r="BA142" s="234"/>
      <c r="BB142" s="235" t="s">
        <v>448</v>
      </c>
      <c r="BC142" s="236"/>
      <c r="BD142" s="27"/>
      <c r="BE142" s="114"/>
      <c r="BF142" s="80"/>
      <c r="BG142" s="114"/>
      <c r="BH142" s="115"/>
      <c r="BI142" s="80"/>
      <c r="BJ142" s="80"/>
      <c r="BK142" s="115"/>
      <c r="BL142" s="100"/>
      <c r="BM142" s="27"/>
      <c r="BN142" s="27"/>
      <c r="BO142" s="27"/>
      <c r="BP142" s="141"/>
      <c r="BQ142" s="27"/>
      <c r="BR142" s="27"/>
      <c r="BS142" s="237"/>
      <c r="BT142" s="7"/>
      <c r="BU142" s="8" t="s">
        <v>129</v>
      </c>
      <c r="BV142" s="269"/>
      <c r="BW142" s="254"/>
      <c r="BX142" s="254"/>
      <c r="BY142" s="255"/>
      <c r="BZ142" s="33">
        <v>15</v>
      </c>
      <c r="CA142" s="2" t="str">
        <f>IF(BZ142="","","-")</f>
        <v>-</v>
      </c>
      <c r="CB142" s="36">
        <v>6</v>
      </c>
      <c r="CC142" s="258"/>
      <c r="CD142" s="37"/>
      <c r="CE142" s="9">
        <f t="shared" si="54"/>
      </c>
      <c r="CF142" s="36"/>
      <c r="CG142" s="258"/>
      <c r="CH142" s="233" t="s">
        <v>537</v>
      </c>
      <c r="CI142" s="234"/>
      <c r="CJ142" s="235" t="s">
        <v>538</v>
      </c>
      <c r="CK142" s="236"/>
      <c r="CL142" s="27"/>
      <c r="CM142" s="114"/>
      <c r="CN142" s="80"/>
      <c r="CO142" s="114"/>
      <c r="CP142" s="115"/>
      <c r="CQ142" s="80"/>
      <c r="CR142" s="80"/>
      <c r="CS142" s="115"/>
      <c r="CT142" s="100"/>
      <c r="CU142" s="27"/>
      <c r="CV142" s="27"/>
      <c r="CW142" s="27"/>
      <c r="CX142" s="213"/>
      <c r="CY142" s="27"/>
      <c r="DB142" s="307"/>
      <c r="DC142" s="155" t="s">
        <v>597</v>
      </c>
      <c r="DD142" s="156" t="s">
        <v>485</v>
      </c>
      <c r="DE142" s="25"/>
      <c r="DF142" s="25"/>
      <c r="DG142" s="25"/>
      <c r="DH142" s="25"/>
      <c r="DI142" s="25"/>
      <c r="DJ142" s="25" t="s">
        <v>650</v>
      </c>
      <c r="DK142" s="86"/>
      <c r="DL142" s="70"/>
      <c r="DM142" s="70"/>
      <c r="DN142" s="74"/>
      <c r="DO142" s="27"/>
      <c r="DP142" s="286"/>
      <c r="DQ142" s="287"/>
      <c r="DR142" s="287"/>
      <c r="DS142" s="287"/>
      <c r="DT142" s="287"/>
      <c r="DU142" s="287"/>
      <c r="DV142" s="287"/>
      <c r="DW142" s="287"/>
      <c r="DX142" s="287"/>
      <c r="DY142" s="287"/>
      <c r="DZ142" s="287"/>
      <c r="EA142" s="309"/>
      <c r="EB142" s="100"/>
    </row>
    <row r="143" spans="1:132" ht="9.75" customHeight="1" thickBo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AD143" s="27"/>
      <c r="AE143" s="27"/>
      <c r="AG143" s="27"/>
      <c r="AH143" s="27"/>
      <c r="AK143" s="102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100"/>
      <c r="BJ143" s="100"/>
      <c r="BK143" s="100"/>
      <c r="BL143" s="100"/>
      <c r="BM143" s="27"/>
      <c r="BN143" s="27"/>
      <c r="BO143" s="27"/>
      <c r="BP143" s="141"/>
      <c r="BQ143" s="27"/>
      <c r="BR143" s="27"/>
      <c r="BS143" s="237"/>
      <c r="BT143" s="4" t="s">
        <v>222</v>
      </c>
      <c r="BU143" s="10" t="s">
        <v>211</v>
      </c>
      <c r="BV143" s="11">
        <f>IF(CB140="","",CB140)</f>
        <v>15</v>
      </c>
      <c r="BW143" s="2" t="str">
        <f aca="true" t="shared" si="55" ref="BW143:BW148">IF(BV143="","","-")</f>
        <v>-</v>
      </c>
      <c r="BX143" s="5">
        <f>IF(BZ140="","",BZ140)</f>
        <v>12</v>
      </c>
      <c r="BY143" s="238" t="str">
        <f>IF(CC140="","",IF(CC140="○","×",IF(CC140="×","○")))</f>
        <v>×</v>
      </c>
      <c r="BZ143" s="241"/>
      <c r="CA143" s="242"/>
      <c r="CB143" s="242"/>
      <c r="CC143" s="243"/>
      <c r="CD143" s="38">
        <v>9</v>
      </c>
      <c r="CE143" s="2" t="str">
        <f t="shared" si="54"/>
        <v>-</v>
      </c>
      <c r="CF143" s="34">
        <v>15</v>
      </c>
      <c r="CG143" s="256" t="str">
        <f>IF(CD143&gt;CF143,IF(CD144&gt;CF144,"○",IF(CD145&gt;CF145,"○","×")),IF(CD144&gt;CF144,IF(CD145&gt;CF145,"○","×"),"×"))</f>
        <v>×</v>
      </c>
      <c r="CH143" s="227" t="s">
        <v>449</v>
      </c>
      <c r="CI143" s="228"/>
      <c r="CJ143" s="228"/>
      <c r="CK143" s="229"/>
      <c r="CL143" s="27"/>
      <c r="CM143" s="116"/>
      <c r="CN143" s="117"/>
      <c r="CO143" s="116"/>
      <c r="CP143" s="118"/>
      <c r="CQ143" s="117"/>
      <c r="CR143" s="117"/>
      <c r="CS143" s="118"/>
      <c r="CT143" s="100"/>
      <c r="CU143" s="27"/>
      <c r="CV143" s="27"/>
      <c r="CW143" s="27"/>
      <c r="CX143" s="213"/>
      <c r="CY143" s="27"/>
      <c r="DB143" s="27"/>
      <c r="DC143" s="75"/>
      <c r="DD143" s="65"/>
      <c r="DE143" s="65"/>
      <c r="DF143" s="65"/>
      <c r="DG143" s="65"/>
      <c r="DH143" s="126">
        <v>11</v>
      </c>
      <c r="DI143" s="126">
        <v>7</v>
      </c>
      <c r="DJ143" s="126"/>
      <c r="DK143" s="91"/>
      <c r="DL143" s="65"/>
      <c r="DM143" s="25"/>
      <c r="DN143" s="25"/>
      <c r="DO143" s="25"/>
      <c r="DP143" s="284" t="s">
        <v>69</v>
      </c>
      <c r="DQ143" s="285"/>
      <c r="DR143" s="285"/>
      <c r="DS143" s="285"/>
      <c r="DT143" s="285"/>
      <c r="DU143" s="285"/>
      <c r="DV143" s="285" t="s">
        <v>474</v>
      </c>
      <c r="DW143" s="285"/>
      <c r="DX143" s="285"/>
      <c r="DY143" s="285"/>
      <c r="DZ143" s="285"/>
      <c r="EA143" s="308"/>
      <c r="EB143" s="100"/>
    </row>
    <row r="144" spans="1:137" ht="9.75" customHeight="1">
      <c r="A144" s="27"/>
      <c r="B144" s="27"/>
      <c r="C144" s="270" t="s">
        <v>355</v>
      </c>
      <c r="D144" s="271"/>
      <c r="E144" s="282" t="str">
        <f>C146</f>
        <v>山内智裕</v>
      </c>
      <c r="F144" s="278"/>
      <c r="G144" s="278"/>
      <c r="H144" s="279"/>
      <c r="I144" s="277" t="str">
        <f>C149</f>
        <v>宮本孝亮</v>
      </c>
      <c r="J144" s="278"/>
      <c r="K144" s="278"/>
      <c r="L144" s="279"/>
      <c r="M144" s="277" t="str">
        <f>C152</f>
        <v>長戸</v>
      </c>
      <c r="N144" s="278"/>
      <c r="O144" s="278"/>
      <c r="P144" s="279"/>
      <c r="Q144" s="262" t="s">
        <v>0</v>
      </c>
      <c r="R144" s="263"/>
      <c r="S144" s="263"/>
      <c r="T144" s="264"/>
      <c r="U144" s="27"/>
      <c r="V144" s="274" t="s">
        <v>425</v>
      </c>
      <c r="W144" s="275"/>
      <c r="X144" s="274" t="s">
        <v>384</v>
      </c>
      <c r="Y144" s="276"/>
      <c r="Z144" s="275" t="s">
        <v>343</v>
      </c>
      <c r="AA144" s="275"/>
      <c r="AB144" s="276"/>
      <c r="AD144" s="27"/>
      <c r="AE144" s="27"/>
      <c r="AF144" s="27"/>
      <c r="AG144" s="27"/>
      <c r="AH144" s="27"/>
      <c r="AK144" s="27"/>
      <c r="AL144" s="270" t="s">
        <v>636</v>
      </c>
      <c r="AM144" s="271"/>
      <c r="AN144" s="282" t="str">
        <f>AL146</f>
        <v>西永一穂</v>
      </c>
      <c r="AO144" s="278"/>
      <c r="AP144" s="278"/>
      <c r="AQ144" s="279"/>
      <c r="AR144" s="277" t="str">
        <f>AL149</f>
        <v>三好泰弘</v>
      </c>
      <c r="AS144" s="278"/>
      <c r="AT144" s="278"/>
      <c r="AU144" s="279"/>
      <c r="AV144" s="277" t="str">
        <f>AL152</f>
        <v>西村融典</v>
      </c>
      <c r="AW144" s="278"/>
      <c r="AX144" s="278"/>
      <c r="AY144" s="279"/>
      <c r="AZ144" s="262" t="s">
        <v>0</v>
      </c>
      <c r="BA144" s="263"/>
      <c r="BB144" s="263"/>
      <c r="BC144" s="264"/>
      <c r="BD144" s="27"/>
      <c r="BE144" s="274" t="s">
        <v>357</v>
      </c>
      <c r="BF144" s="275"/>
      <c r="BG144" s="274" t="s">
        <v>384</v>
      </c>
      <c r="BH144" s="276"/>
      <c r="BI144" s="275" t="s">
        <v>343</v>
      </c>
      <c r="BJ144" s="275"/>
      <c r="BK144" s="276"/>
      <c r="BL144" s="100"/>
      <c r="BM144" s="27"/>
      <c r="BN144" s="27"/>
      <c r="BO144" s="27"/>
      <c r="BP144" s="141"/>
      <c r="BQ144" s="27"/>
      <c r="BR144" s="27"/>
      <c r="BS144" s="237"/>
      <c r="BT144" s="4" t="s">
        <v>223</v>
      </c>
      <c r="BU144" s="5" t="s">
        <v>211</v>
      </c>
      <c r="BV144" s="12">
        <f>IF(CB141="","",CB141)</f>
        <v>15</v>
      </c>
      <c r="BW144" s="2" t="str">
        <f t="shared" si="55"/>
        <v>-</v>
      </c>
      <c r="BX144" s="5">
        <f>IF(BZ141="","",BZ141)</f>
        <v>17</v>
      </c>
      <c r="BY144" s="239"/>
      <c r="BZ144" s="244"/>
      <c r="CA144" s="245"/>
      <c r="CB144" s="245"/>
      <c r="CC144" s="246"/>
      <c r="CD144" s="38">
        <v>15</v>
      </c>
      <c r="CE144" s="2" t="str">
        <f t="shared" si="54"/>
        <v>-</v>
      </c>
      <c r="CF144" s="34">
        <v>17</v>
      </c>
      <c r="CG144" s="257"/>
      <c r="CH144" s="230"/>
      <c r="CI144" s="231"/>
      <c r="CJ144" s="231"/>
      <c r="CK144" s="232"/>
      <c r="CL144" s="27"/>
      <c r="CM144" s="114">
        <f>COUNTIF(BV143:CG145,"○")</f>
        <v>0</v>
      </c>
      <c r="CN144" s="80">
        <f>COUNTIF(BV143:CG145,"×")</f>
        <v>2</v>
      </c>
      <c r="CO144" s="114">
        <f>IF((CB140-BZ140)&gt;0,1,0)+IF((CB141-BZ141)&gt;0,1,0)+IF((CB142-BZ142)&gt;0,1,0)+IF((BZ143-CB143)&gt;0,1,0)+IF((BZ144-CB144)&gt;0,1,0)+IF((BZ145-CB145)&gt;0,1,0)+IF((CD143-CF143)&gt;0,1,0)+IF((CD144-CF144)&gt;0,1,0)+IF((CD145-CF145)&gt;0,1,0)</f>
        <v>1</v>
      </c>
      <c r="CP144" s="115">
        <f>IF((CB140-BZ140)&lt;0,1,0)+IF((CB141-BZ141)&lt;0,1,0)+IF((CB142-BZ142)&lt;0,1,0)+IF((BZ143-CB143)&lt;0,1,0)+IF((BZ144-CB144)&lt;0,1,0)+IF((BZ145-CB145)&lt;0,1,0)+IF((CD143-CF143)&lt;0,1,0)+IF((CD144-CF144)&lt;0,1,0)+IF((CD145-CF145)&lt;0,1,0)</f>
        <v>4</v>
      </c>
      <c r="CQ144" s="80">
        <f>SUM(BV143:BV145,BZ143:BZ145,CD143:CD145)</f>
        <v>60</v>
      </c>
      <c r="CR144" s="80">
        <f>SUM(BX143:BX145,CB143:CB145,CF143:CF145)</f>
        <v>76</v>
      </c>
      <c r="CS144" s="115">
        <f>CQ144-CR144</f>
        <v>-16</v>
      </c>
      <c r="CT144" s="100"/>
      <c r="CU144" s="27"/>
      <c r="CV144" s="27"/>
      <c r="CW144" s="27"/>
      <c r="CX144" s="213"/>
      <c r="CY144" s="27"/>
      <c r="DB144" s="307" t="s">
        <v>429</v>
      </c>
      <c r="DC144" s="147" t="s">
        <v>481</v>
      </c>
      <c r="DD144" s="148" t="s">
        <v>474</v>
      </c>
      <c r="DE144" s="25"/>
      <c r="DF144" s="25"/>
      <c r="DG144" s="25"/>
      <c r="DH144" s="64"/>
      <c r="DI144" s="64"/>
      <c r="DJ144" s="65"/>
      <c r="DK144" s="91"/>
      <c r="DL144" s="65"/>
      <c r="DM144" s="25"/>
      <c r="DN144" s="25"/>
      <c r="DO144" s="25"/>
      <c r="DP144" s="286"/>
      <c r="DQ144" s="287"/>
      <c r="DR144" s="287"/>
      <c r="DS144" s="287"/>
      <c r="DT144" s="287"/>
      <c r="DU144" s="287"/>
      <c r="DV144" s="287"/>
      <c r="DW144" s="287"/>
      <c r="DX144" s="287"/>
      <c r="DY144" s="287"/>
      <c r="DZ144" s="287"/>
      <c r="EA144" s="309"/>
      <c r="EB144" s="100"/>
      <c r="EC144" s="100"/>
      <c r="ED144" s="100"/>
      <c r="EE144" s="100"/>
      <c r="EF144" s="100"/>
      <c r="EG144" s="27"/>
    </row>
    <row r="145" spans="1:137" ht="9.75" customHeight="1" thickBot="1">
      <c r="A145" s="27"/>
      <c r="B145" s="27"/>
      <c r="C145" s="272"/>
      <c r="D145" s="273"/>
      <c r="E145" s="289" t="str">
        <f>C147</f>
        <v>岡部真樹</v>
      </c>
      <c r="F145" s="251"/>
      <c r="G145" s="251"/>
      <c r="H145" s="240"/>
      <c r="I145" s="250" t="str">
        <f>C150</f>
        <v>宮本温子</v>
      </c>
      <c r="J145" s="251"/>
      <c r="K145" s="251"/>
      <c r="L145" s="240"/>
      <c r="M145" s="250" t="str">
        <f>C153</f>
        <v>近藤孝子</v>
      </c>
      <c r="N145" s="251"/>
      <c r="O145" s="251"/>
      <c r="P145" s="240"/>
      <c r="Q145" s="259" t="s">
        <v>1</v>
      </c>
      <c r="R145" s="260"/>
      <c r="S145" s="260"/>
      <c r="T145" s="261"/>
      <c r="U145" s="27"/>
      <c r="V145" s="111" t="s">
        <v>436</v>
      </c>
      <c r="W145" s="112" t="s">
        <v>437</v>
      </c>
      <c r="X145" s="111" t="s">
        <v>346</v>
      </c>
      <c r="Y145" s="113" t="s">
        <v>386</v>
      </c>
      <c r="Z145" s="112" t="s">
        <v>347</v>
      </c>
      <c r="AA145" s="112" t="s">
        <v>386</v>
      </c>
      <c r="AB145" s="113" t="s">
        <v>348</v>
      </c>
      <c r="AD145" s="27"/>
      <c r="AE145" s="27"/>
      <c r="AF145" s="27"/>
      <c r="AG145" s="27"/>
      <c r="AH145" s="27"/>
      <c r="AK145" s="27"/>
      <c r="AL145" s="272"/>
      <c r="AM145" s="273"/>
      <c r="AN145" s="289" t="str">
        <f>AL147</f>
        <v>安藤理津子</v>
      </c>
      <c r="AO145" s="251"/>
      <c r="AP145" s="251"/>
      <c r="AQ145" s="240"/>
      <c r="AR145" s="250" t="str">
        <f>AL150</f>
        <v>山口春香</v>
      </c>
      <c r="AS145" s="251"/>
      <c r="AT145" s="251"/>
      <c r="AU145" s="240"/>
      <c r="AV145" s="250" t="str">
        <f>AL153</f>
        <v>田村由佳</v>
      </c>
      <c r="AW145" s="251"/>
      <c r="AX145" s="251"/>
      <c r="AY145" s="240"/>
      <c r="AZ145" s="259" t="s">
        <v>1</v>
      </c>
      <c r="BA145" s="260"/>
      <c r="BB145" s="260"/>
      <c r="BC145" s="261"/>
      <c r="BD145" s="27"/>
      <c r="BE145" s="111" t="s">
        <v>344</v>
      </c>
      <c r="BF145" s="112" t="s">
        <v>345</v>
      </c>
      <c r="BG145" s="111" t="s">
        <v>346</v>
      </c>
      <c r="BH145" s="113" t="s">
        <v>386</v>
      </c>
      <c r="BI145" s="112" t="s">
        <v>347</v>
      </c>
      <c r="BJ145" s="112" t="s">
        <v>386</v>
      </c>
      <c r="BK145" s="113" t="s">
        <v>348</v>
      </c>
      <c r="BL145" s="100"/>
      <c r="BM145" s="27"/>
      <c r="BN145" s="27"/>
      <c r="BO145" s="27"/>
      <c r="BP145" s="141"/>
      <c r="BQ145" s="27"/>
      <c r="BR145" s="27"/>
      <c r="BS145" s="237"/>
      <c r="BT145" s="7"/>
      <c r="BU145" s="13" t="s">
        <v>464</v>
      </c>
      <c r="BV145" s="7">
        <f>IF(CB142="","",CB142)</f>
        <v>6</v>
      </c>
      <c r="BW145" s="2" t="str">
        <f t="shared" si="55"/>
        <v>-</v>
      </c>
      <c r="BX145" s="13">
        <f>IF(BZ142="","",BZ142)</f>
        <v>15</v>
      </c>
      <c r="BY145" s="252"/>
      <c r="BZ145" s="253"/>
      <c r="CA145" s="254"/>
      <c r="CB145" s="254"/>
      <c r="CC145" s="255"/>
      <c r="CD145" s="39"/>
      <c r="CE145" s="2">
        <f t="shared" si="54"/>
      </c>
      <c r="CF145" s="41"/>
      <c r="CG145" s="258"/>
      <c r="CH145" s="233" t="s">
        <v>448</v>
      </c>
      <c r="CI145" s="234"/>
      <c r="CJ145" s="235" t="s">
        <v>447</v>
      </c>
      <c r="CK145" s="236"/>
      <c r="CL145" s="27"/>
      <c r="CM145" s="119"/>
      <c r="CN145" s="120"/>
      <c r="CO145" s="119"/>
      <c r="CP145" s="121"/>
      <c r="CQ145" s="120"/>
      <c r="CR145" s="120"/>
      <c r="CS145" s="121"/>
      <c r="CT145" s="100"/>
      <c r="CU145" s="27"/>
      <c r="CV145" s="27"/>
      <c r="CW145" s="27"/>
      <c r="CX145" s="213"/>
      <c r="CY145" s="27"/>
      <c r="DB145" s="307"/>
      <c r="DC145" s="153" t="s">
        <v>482</v>
      </c>
      <c r="DD145" s="154" t="s">
        <v>474</v>
      </c>
      <c r="DE145" s="131">
        <v>4</v>
      </c>
      <c r="DF145" s="131">
        <v>8</v>
      </c>
      <c r="DG145" s="132"/>
      <c r="DH145" s="73"/>
      <c r="DI145" s="67"/>
      <c r="DJ145" s="67"/>
      <c r="DK145" s="91"/>
      <c r="DL145" s="65"/>
      <c r="DM145" s="25"/>
      <c r="DN145" s="25"/>
      <c r="DO145" s="25"/>
      <c r="DP145" s="25"/>
      <c r="DQ145" s="25"/>
      <c r="DR145" s="75"/>
      <c r="DS145" s="75"/>
      <c r="DT145" s="75"/>
      <c r="DU145" s="75"/>
      <c r="DV145" s="75"/>
      <c r="DW145" s="75"/>
      <c r="DX145" s="75"/>
      <c r="DY145" s="75"/>
      <c r="DZ145" s="100"/>
      <c r="EA145" s="100"/>
      <c r="EB145" s="100"/>
      <c r="EC145" s="100"/>
      <c r="ED145" s="100"/>
      <c r="EE145" s="100"/>
      <c r="EF145" s="100"/>
      <c r="EG145" s="27"/>
    </row>
    <row r="146" spans="1:137" ht="9.75" customHeight="1">
      <c r="A146" s="27"/>
      <c r="B146" s="237"/>
      <c r="C146" s="4" t="s">
        <v>113</v>
      </c>
      <c r="D146" s="5" t="s">
        <v>2</v>
      </c>
      <c r="E146" s="265"/>
      <c r="F146" s="266"/>
      <c r="G146" s="266"/>
      <c r="H146" s="267"/>
      <c r="I146" s="32">
        <v>15</v>
      </c>
      <c r="J146" s="2" t="str">
        <f>IF(I146="","","-")</f>
        <v>-</v>
      </c>
      <c r="K146" s="34">
        <v>12</v>
      </c>
      <c r="L146" s="256" t="str">
        <f>IF(I146&gt;K146,IF(I147&gt;K147,"○",IF(I148&gt;K148,"○","×")),IF(I147&gt;K147,IF(I148&gt;K148,"○","×"),"×"))</f>
        <v>×</v>
      </c>
      <c r="M146" s="32">
        <v>15</v>
      </c>
      <c r="N146" s="6" t="str">
        <f aca="true" t="shared" si="56" ref="N146:N151">IF(M146="","","-")</f>
        <v>-</v>
      </c>
      <c r="O146" s="40">
        <v>17</v>
      </c>
      <c r="P146" s="256" t="str">
        <f>IF(M146&gt;O146,IF(M147&gt;O147,"○",IF(M148&gt;O148,"○","×")),IF(M147&gt;O147,IF(M148&gt;O148,"○","×"),"×"))</f>
        <v>×</v>
      </c>
      <c r="Q146" s="227" t="s">
        <v>449</v>
      </c>
      <c r="R146" s="228"/>
      <c r="S146" s="228"/>
      <c r="T146" s="229"/>
      <c r="U146" s="27"/>
      <c r="V146" s="114"/>
      <c r="W146" s="80"/>
      <c r="X146" s="114"/>
      <c r="Y146" s="115"/>
      <c r="Z146" s="80"/>
      <c r="AA146" s="80"/>
      <c r="AB146" s="115"/>
      <c r="AD146" s="27"/>
      <c r="AE146" s="27"/>
      <c r="AF146" s="27"/>
      <c r="AG146" s="27"/>
      <c r="AH146" s="27"/>
      <c r="AK146" s="237"/>
      <c r="AL146" s="4" t="s">
        <v>174</v>
      </c>
      <c r="AM146" s="5" t="s">
        <v>2</v>
      </c>
      <c r="AN146" s="265"/>
      <c r="AO146" s="266"/>
      <c r="AP146" s="266"/>
      <c r="AQ146" s="267"/>
      <c r="AR146" s="32">
        <v>7</v>
      </c>
      <c r="AS146" s="2" t="str">
        <f>IF(AR146="","","-")</f>
        <v>-</v>
      </c>
      <c r="AT146" s="34">
        <v>15</v>
      </c>
      <c r="AU146" s="256" t="str">
        <f>IF(AR146&gt;AT146,IF(AR147&gt;AT147,"○",IF(AR148&gt;AT148,"○","×")),IF(AR147&gt;AT147,IF(AR148&gt;AT148,"○","×"),"×"))</f>
        <v>×</v>
      </c>
      <c r="AV146" s="32">
        <v>5</v>
      </c>
      <c r="AW146" s="6" t="str">
        <f aca="true" t="shared" si="57" ref="AW146:AW151">IF(AV146="","","-")</f>
        <v>-</v>
      </c>
      <c r="AX146" s="40">
        <v>15</v>
      </c>
      <c r="AY146" s="256" t="str">
        <f>IF(AV146&gt;AX146,IF(AV147&gt;AX147,"○",IF(AV148&gt;AX148,"○","×")),IF(AV147&gt;AX147,IF(AV148&gt;AX148,"○","×"),"×"))</f>
        <v>×</v>
      </c>
      <c r="AZ146" s="227" t="s">
        <v>449</v>
      </c>
      <c r="BA146" s="228"/>
      <c r="BB146" s="228"/>
      <c r="BC146" s="229"/>
      <c r="BD146" s="27"/>
      <c r="BE146" s="114"/>
      <c r="BF146" s="80"/>
      <c r="BG146" s="114"/>
      <c r="BH146" s="115"/>
      <c r="BI146" s="80"/>
      <c r="BJ146" s="80"/>
      <c r="BK146" s="115"/>
      <c r="BL146" s="100"/>
      <c r="BM146" s="27"/>
      <c r="BN146" s="27"/>
      <c r="BO146" s="27"/>
      <c r="BP146" s="141"/>
      <c r="BQ146" s="27"/>
      <c r="BR146" s="27"/>
      <c r="BS146" s="237"/>
      <c r="BT146" s="12" t="s">
        <v>224</v>
      </c>
      <c r="BU146" s="5" t="s">
        <v>566</v>
      </c>
      <c r="BV146" s="12">
        <f>IF(CF140="","",CF140)</f>
        <v>7</v>
      </c>
      <c r="BW146" s="16" t="str">
        <f t="shared" si="55"/>
        <v>-</v>
      </c>
      <c r="BX146" s="5">
        <f>IF(CD140="","",CD140)</f>
        <v>15</v>
      </c>
      <c r="BY146" s="238" t="str">
        <f>IF(CG140="","",IF(CG140="○","×",IF(CG140="×","○")))</f>
        <v>×</v>
      </c>
      <c r="BZ146" s="17">
        <f>IF(CF143="","",CF143)</f>
        <v>15</v>
      </c>
      <c r="CA146" s="2" t="str">
        <f>IF(BZ146="","","-")</f>
        <v>-</v>
      </c>
      <c r="CB146" s="5">
        <f>IF(CD143="","",CD143)</f>
        <v>9</v>
      </c>
      <c r="CC146" s="238" t="str">
        <f>IF(CG143="","",IF(CG143="○","×",IF(CG143="×","○")))</f>
        <v>○</v>
      </c>
      <c r="CD146" s="241"/>
      <c r="CE146" s="242"/>
      <c r="CF146" s="242"/>
      <c r="CG146" s="243"/>
      <c r="CH146" s="227" t="s">
        <v>537</v>
      </c>
      <c r="CI146" s="228"/>
      <c r="CJ146" s="228"/>
      <c r="CK146" s="229"/>
      <c r="CL146" s="27"/>
      <c r="CM146" s="114"/>
      <c r="CN146" s="80"/>
      <c r="CO146" s="114"/>
      <c r="CP146" s="115"/>
      <c r="CQ146" s="80"/>
      <c r="CR146" s="80"/>
      <c r="CS146" s="115"/>
      <c r="CT146" s="100"/>
      <c r="CU146" s="27"/>
      <c r="CV146" s="27"/>
      <c r="CW146" s="27"/>
      <c r="CX146" s="213"/>
      <c r="CY146" s="27"/>
      <c r="DB146" s="27"/>
      <c r="DC146" s="75"/>
      <c r="DD146" s="65"/>
      <c r="DE146" s="65"/>
      <c r="DF146" s="65"/>
      <c r="DG146" s="69" t="s">
        <v>647</v>
      </c>
      <c r="DH146" s="25"/>
      <c r="DI146" s="25"/>
      <c r="DJ146" s="25"/>
      <c r="DK146" s="65"/>
      <c r="DL146" s="6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100"/>
      <c r="EA146" s="100"/>
      <c r="EB146" s="100"/>
      <c r="EC146" s="100"/>
      <c r="ED146" s="100"/>
      <c r="EE146" s="100"/>
      <c r="EF146" s="100"/>
      <c r="EG146" s="27"/>
    </row>
    <row r="147" spans="1:137" ht="9.75" customHeight="1" thickBot="1">
      <c r="A147" s="27"/>
      <c r="B147" s="237"/>
      <c r="C147" s="4" t="s">
        <v>114</v>
      </c>
      <c r="D147" s="5" t="s">
        <v>2</v>
      </c>
      <c r="E147" s="268"/>
      <c r="F147" s="245"/>
      <c r="G147" s="245"/>
      <c r="H147" s="246"/>
      <c r="I147" s="32">
        <v>12</v>
      </c>
      <c r="J147" s="2" t="str">
        <f>IF(I147="","","-")</f>
        <v>-</v>
      </c>
      <c r="K147" s="35">
        <v>15</v>
      </c>
      <c r="L147" s="257"/>
      <c r="M147" s="32">
        <v>13</v>
      </c>
      <c r="N147" s="2" t="str">
        <f t="shared" si="56"/>
        <v>-</v>
      </c>
      <c r="O147" s="34">
        <v>15</v>
      </c>
      <c r="P147" s="257"/>
      <c r="Q147" s="230"/>
      <c r="R147" s="231"/>
      <c r="S147" s="231"/>
      <c r="T147" s="232"/>
      <c r="U147" s="27"/>
      <c r="V147" s="114">
        <f>COUNTIF(E146:P148,"○")</f>
        <v>0</v>
      </c>
      <c r="W147" s="80">
        <f>COUNTIF(E146:P148,"×")</f>
        <v>2</v>
      </c>
      <c r="X147" s="114">
        <f>IF((E146-G146)&gt;0,1,0)+IF((E147-G147)&gt;0,1,0)+IF((E148-G148)&gt;0,1,0)+IF((I146-K146)&gt;0,1,0)+IF((I147-K147)&gt;0,1,0)+IF((I148-K148)&gt;0,1,0)+IF((M146-O146)&gt;0,1,0)+IF((M147-O147)&gt;0,1,0)+IF((M148-O148)&gt;0,1,0)</f>
        <v>1</v>
      </c>
      <c r="Y147" s="115">
        <f>IF((E146-G146)&lt;0,1,0)+IF((E147-G147)&lt;0,1,0)+IF((E148-G148)&lt;0,1,0)+IF((I146-K146)&lt;0,1,0)+IF((I147-K147)&lt;0,1,0)+IF((I148-K148)&lt;0,1,0)+IF((M146-O146)&lt;0,1,0)+IF((M147-O147)&lt;0,1,0)+IF((M148-O148)&lt;0,1,0)</f>
        <v>4</v>
      </c>
      <c r="Z147" s="80">
        <f>SUM(E146:E148,I146:I148,M146:M148)</f>
        <v>67</v>
      </c>
      <c r="AA147" s="80">
        <f>SUM(G146:G148,K146:K148,O146:O148)</f>
        <v>74</v>
      </c>
      <c r="AB147" s="115">
        <f>Z147-AA147</f>
        <v>-7</v>
      </c>
      <c r="AD147" s="27"/>
      <c r="AE147" s="27"/>
      <c r="AF147" s="27"/>
      <c r="AG147" s="27"/>
      <c r="AH147" s="27"/>
      <c r="AK147" s="237"/>
      <c r="AL147" s="4" t="s">
        <v>175</v>
      </c>
      <c r="AM147" s="5" t="s">
        <v>2</v>
      </c>
      <c r="AN147" s="268"/>
      <c r="AO147" s="245"/>
      <c r="AP147" s="245"/>
      <c r="AQ147" s="246"/>
      <c r="AR147" s="32">
        <v>17</v>
      </c>
      <c r="AS147" s="2" t="str">
        <f>IF(AR147="","","-")</f>
        <v>-</v>
      </c>
      <c r="AT147" s="35">
        <v>15</v>
      </c>
      <c r="AU147" s="257"/>
      <c r="AV147" s="32">
        <v>11</v>
      </c>
      <c r="AW147" s="2" t="str">
        <f t="shared" si="57"/>
        <v>-</v>
      </c>
      <c r="AX147" s="34">
        <v>15</v>
      </c>
      <c r="AY147" s="257"/>
      <c r="AZ147" s="230"/>
      <c r="BA147" s="231"/>
      <c r="BB147" s="231"/>
      <c r="BC147" s="232"/>
      <c r="BD147" s="27"/>
      <c r="BE147" s="114">
        <f>COUNTIF(AN146:AY148,"○")</f>
        <v>0</v>
      </c>
      <c r="BF147" s="80">
        <f>COUNTIF(AN146:AY148,"×")</f>
        <v>2</v>
      </c>
      <c r="BG147" s="114">
        <f>IF((AN146-AP146)&gt;0,1,0)+IF((AN147-AP147)&gt;0,1,0)+IF((AN148-AP148)&gt;0,1,0)+IF((AR146-AT146)&gt;0,1,0)+IF((AR147-AT147)&gt;0,1,0)+IF((AR148-AT148)&gt;0,1,0)+IF((AV146-AX146)&gt;0,1,0)+IF((AV147-AX147)&gt;0,1,0)+IF((AV148-AX148)&gt;0,1,0)</f>
        <v>1</v>
      </c>
      <c r="BH147" s="115">
        <f>IF((AN146-AP146)&lt;0,1,0)+IF((AN147-AP147)&lt;0,1,0)+IF((AN148-AP148)&lt;0,1,0)+IF((AR146-AT146)&lt;0,1,0)+IF((AR147-AT147)&lt;0,1,0)+IF((AR148-AT148)&lt;0,1,0)+IF((AV146-AX146)&lt;0,1,0)+IF((AV147-AX147)&lt;0,1,0)+IF((AV148-AX148)&lt;0,1,0)</f>
        <v>4</v>
      </c>
      <c r="BI147" s="80">
        <f>SUM(AN146:AN148,AR146:AR148,AV146:AV148)</f>
        <v>49</v>
      </c>
      <c r="BJ147" s="80">
        <f>SUM(AP146:AP148,AT146:AT148,AX146:AX148)</f>
        <v>75</v>
      </c>
      <c r="BK147" s="115">
        <f>BI147-BJ147</f>
        <v>-26</v>
      </c>
      <c r="BL147" s="100"/>
      <c r="BM147" s="27"/>
      <c r="BN147" s="27"/>
      <c r="BO147" s="27"/>
      <c r="BP147" s="141"/>
      <c r="BQ147" s="27"/>
      <c r="BR147" s="27"/>
      <c r="BS147" s="237"/>
      <c r="BT147" s="12" t="s">
        <v>225</v>
      </c>
      <c r="BU147" s="5" t="s">
        <v>566</v>
      </c>
      <c r="BV147" s="12">
        <f>IF(CF141="","",CF141)</f>
        <v>7</v>
      </c>
      <c r="BW147" s="2" t="str">
        <f t="shared" si="55"/>
        <v>-</v>
      </c>
      <c r="BX147" s="5">
        <f>IF(CD141="","",CD141)</f>
        <v>15</v>
      </c>
      <c r="BY147" s="239"/>
      <c r="BZ147" s="17">
        <f>IF(CF144="","",CF144)</f>
        <v>17</v>
      </c>
      <c r="CA147" s="2" t="str">
        <f>IF(BZ147="","","-")</f>
        <v>-</v>
      </c>
      <c r="CB147" s="5">
        <f>IF(CD144="","",CD144)</f>
        <v>15</v>
      </c>
      <c r="CC147" s="239"/>
      <c r="CD147" s="244"/>
      <c r="CE147" s="245"/>
      <c r="CF147" s="245"/>
      <c r="CG147" s="246"/>
      <c r="CH147" s="230"/>
      <c r="CI147" s="231"/>
      <c r="CJ147" s="231"/>
      <c r="CK147" s="232"/>
      <c r="CL147" s="27"/>
      <c r="CM147" s="114">
        <f>COUNTIF(BV146:CG148,"○")</f>
        <v>1</v>
      </c>
      <c r="CN147" s="80">
        <f>COUNTIF(BV146:CG148,"×")</f>
        <v>1</v>
      </c>
      <c r="CO147" s="114">
        <f>IF((CF140-CD140)&gt;0,1,0)+IF((CF141-CD141)&gt;0,1,0)+IF((CF142-CD142)&gt;0,1,0)+IF((CF143-CD143)&gt;0,1,0)+IF((CF144-CD144)&gt;0,1,0)+IF((CF145-CD145)&gt;0,1,0)+IF((CD146-CF146)&gt;0,1,0)+IF((CD147-CF147)&gt;0,1,0)+IF((CD148-CF148)&gt;0,1,0)</f>
        <v>2</v>
      </c>
      <c r="CP147" s="115">
        <f>IF((CF140-CD140)&lt;0,1,0)+IF((CF141-CD141)&lt;0,1,0)+IF((CF142-CD142)&lt;0,1,0)+IF((CF143-CD143)&lt;0,1,0)+IF((CF144-CD144)&lt;0,1,0)+IF((CF145-CD145)&lt;0,1,0)+IF((CD146-CF146)&lt;0,1,0)+IF((CD147-CF147)&lt;0,1,0)+IF((CD148-CF148)&lt;0,1,0)</f>
        <v>2</v>
      </c>
      <c r="CQ147" s="80">
        <f>SUM(BV146:BV148,BZ146:BZ148,CD146:CD148)</f>
        <v>46</v>
      </c>
      <c r="CR147" s="80">
        <f>SUM(BX146:BX148,CB146:CB148,CF146:CF148)</f>
        <v>54</v>
      </c>
      <c r="CS147" s="115">
        <f>CQ147-CR147</f>
        <v>-8</v>
      </c>
      <c r="CT147" s="100"/>
      <c r="CU147" s="27"/>
      <c r="CV147" s="27"/>
      <c r="CW147" s="27"/>
      <c r="CX147" s="213"/>
      <c r="CY147" s="27"/>
      <c r="DB147" s="307" t="s">
        <v>432</v>
      </c>
      <c r="DC147" s="149" t="s">
        <v>409</v>
      </c>
      <c r="DD147" s="150" t="s">
        <v>411</v>
      </c>
      <c r="DE147" s="134">
        <v>15</v>
      </c>
      <c r="DF147" s="134">
        <v>15</v>
      </c>
      <c r="DG147" s="135"/>
      <c r="DH147" s="25"/>
      <c r="DI147" s="25"/>
      <c r="DJ147" s="25"/>
      <c r="DK147" s="65"/>
      <c r="DL147" s="6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100"/>
      <c r="EA147" s="100"/>
      <c r="EB147" s="100"/>
      <c r="EC147" s="100"/>
      <c r="ED147" s="100"/>
      <c r="EE147" s="100"/>
      <c r="EF147" s="100"/>
      <c r="EG147" s="27"/>
    </row>
    <row r="148" spans="1:137" ht="9.75" customHeight="1" thickBot="1" thickTop="1">
      <c r="A148" s="27"/>
      <c r="B148" s="237"/>
      <c r="C148" s="7"/>
      <c r="D148" s="8" t="s">
        <v>103</v>
      </c>
      <c r="E148" s="269"/>
      <c r="F148" s="254"/>
      <c r="G148" s="254"/>
      <c r="H148" s="255"/>
      <c r="I148" s="33">
        <v>12</v>
      </c>
      <c r="J148" s="2" t="str">
        <f>IF(I148="","","-")</f>
        <v>-</v>
      </c>
      <c r="K148" s="36">
        <v>15</v>
      </c>
      <c r="L148" s="258"/>
      <c r="M148" s="37"/>
      <c r="N148" s="9">
        <f t="shared" si="56"/>
      </c>
      <c r="O148" s="36"/>
      <c r="P148" s="258"/>
      <c r="Q148" s="233" t="s">
        <v>448</v>
      </c>
      <c r="R148" s="234"/>
      <c r="S148" s="235" t="s">
        <v>447</v>
      </c>
      <c r="T148" s="236"/>
      <c r="U148" s="27"/>
      <c r="V148" s="114"/>
      <c r="W148" s="80"/>
      <c r="X148" s="114"/>
      <c r="Y148" s="115"/>
      <c r="Z148" s="80"/>
      <c r="AA148" s="80"/>
      <c r="AB148" s="115"/>
      <c r="AD148" s="27"/>
      <c r="AE148" s="27"/>
      <c r="AF148" s="27"/>
      <c r="AG148" s="27"/>
      <c r="AH148" s="27"/>
      <c r="AK148" s="237"/>
      <c r="AL148" s="7"/>
      <c r="AM148" s="8" t="s">
        <v>103</v>
      </c>
      <c r="AN148" s="269"/>
      <c r="AO148" s="254"/>
      <c r="AP148" s="254"/>
      <c r="AQ148" s="255"/>
      <c r="AR148" s="33">
        <v>9</v>
      </c>
      <c r="AS148" s="2" t="str">
        <f>IF(AR148="","","-")</f>
        <v>-</v>
      </c>
      <c r="AT148" s="36">
        <v>15</v>
      </c>
      <c r="AU148" s="258"/>
      <c r="AV148" s="37"/>
      <c r="AW148" s="9">
        <f t="shared" si="57"/>
      </c>
      <c r="AX148" s="36"/>
      <c r="AY148" s="258"/>
      <c r="AZ148" s="233" t="s">
        <v>448</v>
      </c>
      <c r="BA148" s="234"/>
      <c r="BB148" s="235" t="s">
        <v>447</v>
      </c>
      <c r="BC148" s="236"/>
      <c r="BD148" s="27"/>
      <c r="BE148" s="114"/>
      <c r="BF148" s="80"/>
      <c r="BG148" s="114"/>
      <c r="BH148" s="115"/>
      <c r="BI148" s="80"/>
      <c r="BJ148" s="80"/>
      <c r="BK148" s="115"/>
      <c r="BL148" s="100"/>
      <c r="BM148" s="27"/>
      <c r="BN148" s="27"/>
      <c r="BO148" s="27"/>
      <c r="BP148" s="141"/>
      <c r="BQ148" s="27"/>
      <c r="BR148" s="27"/>
      <c r="BS148" s="237"/>
      <c r="BT148" s="18"/>
      <c r="BU148" s="3" t="s">
        <v>120</v>
      </c>
      <c r="BV148" s="18">
        <f>IF(CF142="","",CF142)</f>
      </c>
      <c r="BW148" s="19">
        <f t="shared" si="55"/>
      </c>
      <c r="BX148" s="20">
        <f>IF(CD142="","",CD142)</f>
      </c>
      <c r="BY148" s="240"/>
      <c r="BZ148" s="21">
        <f>IF(CF145="","",CF145)</f>
      </c>
      <c r="CA148" s="19">
        <f>IF(BZ148="","","-")</f>
      </c>
      <c r="CB148" s="20">
        <f>IF(CD145="","",CD145)</f>
      </c>
      <c r="CC148" s="240"/>
      <c r="CD148" s="247"/>
      <c r="CE148" s="248"/>
      <c r="CF148" s="248"/>
      <c r="CG148" s="249"/>
      <c r="CH148" s="233" t="s">
        <v>536</v>
      </c>
      <c r="CI148" s="234"/>
      <c r="CJ148" s="235" t="s">
        <v>536</v>
      </c>
      <c r="CK148" s="236"/>
      <c r="CL148" s="27"/>
      <c r="CM148" s="114"/>
      <c r="CN148" s="80"/>
      <c r="CO148" s="114"/>
      <c r="CP148" s="115"/>
      <c r="CQ148" s="80"/>
      <c r="CR148" s="80"/>
      <c r="CS148" s="115"/>
      <c r="CT148" s="100"/>
      <c r="CU148" s="27"/>
      <c r="CV148" s="27"/>
      <c r="CW148" s="27"/>
      <c r="CX148" s="213"/>
      <c r="CY148" s="27"/>
      <c r="DB148" s="307"/>
      <c r="DC148" s="155" t="s">
        <v>410</v>
      </c>
      <c r="DD148" s="156" t="s">
        <v>474</v>
      </c>
      <c r="DE148" s="25"/>
      <c r="DF148" s="25"/>
      <c r="DG148" s="25"/>
      <c r="DH148" s="25"/>
      <c r="DI148" s="25"/>
      <c r="DJ148" s="25"/>
      <c r="DK148" s="6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100"/>
      <c r="EA148" s="100"/>
      <c r="EB148" s="100"/>
      <c r="EC148" s="100"/>
      <c r="ED148" s="100"/>
      <c r="EE148" s="100"/>
      <c r="EF148" s="100"/>
      <c r="EG148" s="27"/>
    </row>
    <row r="149" spans="1:137" ht="9.75" customHeight="1" thickBot="1">
      <c r="A149" s="27"/>
      <c r="B149" s="237"/>
      <c r="C149" s="4" t="s">
        <v>450</v>
      </c>
      <c r="D149" s="10" t="s">
        <v>451</v>
      </c>
      <c r="E149" s="11">
        <f>IF(K146="","",K146)</f>
        <v>12</v>
      </c>
      <c r="F149" s="2" t="str">
        <f aca="true" t="shared" si="58" ref="F149:F154">IF(E149="","","-")</f>
        <v>-</v>
      </c>
      <c r="G149" s="5">
        <f>IF(I146="","",I146)</f>
        <v>15</v>
      </c>
      <c r="H149" s="238" t="str">
        <f>IF(L146="","",IF(L146="○","×",IF(L146="×","○")))</f>
        <v>○</v>
      </c>
      <c r="I149" s="241"/>
      <c r="J149" s="242"/>
      <c r="K149" s="242"/>
      <c r="L149" s="243"/>
      <c r="M149" s="38">
        <v>13</v>
      </c>
      <c r="N149" s="2" t="str">
        <f t="shared" si="56"/>
        <v>-</v>
      </c>
      <c r="O149" s="34">
        <v>15</v>
      </c>
      <c r="P149" s="256" t="str">
        <f>IF(M149&gt;O149,IF(M150&gt;O150,"○",IF(M151&gt;O151,"○","×")),IF(M150&gt;O150,IF(M151&gt;O151,"○","×"),"×"))</f>
        <v>○</v>
      </c>
      <c r="Q149" s="227" t="s">
        <v>446</v>
      </c>
      <c r="R149" s="228"/>
      <c r="S149" s="228"/>
      <c r="T149" s="229"/>
      <c r="U149" s="27"/>
      <c r="V149" s="116"/>
      <c r="W149" s="117"/>
      <c r="X149" s="116"/>
      <c r="Y149" s="118"/>
      <c r="Z149" s="117"/>
      <c r="AA149" s="117"/>
      <c r="AB149" s="118"/>
      <c r="AD149" s="27"/>
      <c r="AE149" s="27"/>
      <c r="AF149" s="27"/>
      <c r="AG149" s="27"/>
      <c r="AH149" s="27"/>
      <c r="AK149" s="237"/>
      <c r="AL149" s="4" t="s">
        <v>43</v>
      </c>
      <c r="AM149" s="10" t="s">
        <v>497</v>
      </c>
      <c r="AN149" s="11">
        <f>IF(AT146="","",AT146)</f>
        <v>15</v>
      </c>
      <c r="AO149" s="2" t="str">
        <f aca="true" t="shared" si="59" ref="AO149:AO154">IF(AN149="","","-")</f>
        <v>-</v>
      </c>
      <c r="AP149" s="5">
        <f>IF(AR146="","",AR146)</f>
        <v>7</v>
      </c>
      <c r="AQ149" s="238" t="str">
        <f>IF(AU146="","",IF(AU146="○","×",IF(AU146="×","○")))</f>
        <v>○</v>
      </c>
      <c r="AR149" s="241"/>
      <c r="AS149" s="242"/>
      <c r="AT149" s="242"/>
      <c r="AU149" s="243"/>
      <c r="AV149" s="38">
        <v>15</v>
      </c>
      <c r="AW149" s="2" t="str">
        <f t="shared" si="57"/>
        <v>-</v>
      </c>
      <c r="AX149" s="34">
        <v>9</v>
      </c>
      <c r="AY149" s="256" t="str">
        <f>IF(AV149&gt;AX149,IF(AV150&gt;AX150,"○",IF(AV151&gt;AX151,"○","×")),IF(AV150&gt;AX150,IF(AV151&gt;AX151,"○","×"),"×"))</f>
        <v>○</v>
      </c>
      <c r="AZ149" s="227" t="s">
        <v>446</v>
      </c>
      <c r="BA149" s="228"/>
      <c r="BB149" s="228"/>
      <c r="BC149" s="229"/>
      <c r="BD149" s="27"/>
      <c r="BE149" s="116"/>
      <c r="BF149" s="117"/>
      <c r="BG149" s="116"/>
      <c r="BH149" s="118"/>
      <c r="BI149" s="117"/>
      <c r="BJ149" s="117"/>
      <c r="BK149" s="118"/>
      <c r="BL149" s="100"/>
      <c r="BM149" s="27"/>
      <c r="BN149" s="27"/>
      <c r="BO149" s="27"/>
      <c r="BP149" s="141"/>
      <c r="BQ149" s="27"/>
      <c r="BR149" s="27"/>
      <c r="BS149" s="102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100"/>
      <c r="CR149" s="100"/>
      <c r="CS149" s="100"/>
      <c r="CT149" s="100"/>
      <c r="CU149" s="27"/>
      <c r="CV149" s="27"/>
      <c r="CW149" s="27"/>
      <c r="CX149" s="213"/>
      <c r="CY149" s="27"/>
      <c r="DB149" s="27"/>
      <c r="DC149" s="75"/>
      <c r="DD149" s="65"/>
      <c r="DE149" s="65"/>
      <c r="DF149" s="65"/>
      <c r="DG149" s="65"/>
      <c r="DH149" s="6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100"/>
      <c r="EA149" s="100"/>
      <c r="EB149" s="100"/>
      <c r="EC149" s="100"/>
      <c r="ED149" s="100"/>
      <c r="EE149" s="100"/>
      <c r="EF149" s="100"/>
      <c r="EG149" s="27"/>
    </row>
    <row r="150" spans="1:137" ht="9.75" customHeight="1">
      <c r="A150" s="27"/>
      <c r="B150" s="237"/>
      <c r="C150" s="4" t="s">
        <v>452</v>
      </c>
      <c r="D150" s="5" t="s">
        <v>451</v>
      </c>
      <c r="E150" s="12">
        <f>IF(K147="","",K147)</f>
        <v>15</v>
      </c>
      <c r="F150" s="2" t="str">
        <f t="shared" si="58"/>
        <v>-</v>
      </c>
      <c r="G150" s="5">
        <f>IF(I147="","",I147)</f>
        <v>12</v>
      </c>
      <c r="H150" s="239"/>
      <c r="I150" s="244"/>
      <c r="J150" s="245"/>
      <c r="K150" s="245"/>
      <c r="L150" s="246"/>
      <c r="M150" s="38">
        <v>15</v>
      </c>
      <c r="N150" s="2" t="str">
        <f t="shared" si="56"/>
        <v>-</v>
      </c>
      <c r="O150" s="34">
        <v>10</v>
      </c>
      <c r="P150" s="257"/>
      <c r="Q150" s="230"/>
      <c r="R150" s="231"/>
      <c r="S150" s="231"/>
      <c r="T150" s="232"/>
      <c r="U150" s="27"/>
      <c r="V150" s="114">
        <f>COUNTIF(E149:P151,"○")</f>
        <v>2</v>
      </c>
      <c r="W150" s="80">
        <f>COUNTIF(E149:P151,"×")</f>
        <v>0</v>
      </c>
      <c r="X150" s="114">
        <f>IF((K146-I146)&gt;0,1,0)+IF((K147-I147)&gt;0,1,0)+IF((K148-I148)&gt;0,1,0)+IF((I149-K149)&gt;0,1,0)+IF((I150-K150)&gt;0,1,0)+IF((I151-K151)&gt;0,1,0)+IF((M149-O149)&gt;0,1,0)+IF((M150-O150)&gt;0,1,0)+IF((M151-O151)&gt;0,1,0)</f>
        <v>4</v>
      </c>
      <c r="Y150" s="115">
        <f>IF((K146-I146)&lt;0,1,0)+IF((K147-I147)&lt;0,1,0)+IF((K148-I148)&lt;0,1,0)+IF((I149-K149)&lt;0,1,0)+IF((I150-K150)&lt;0,1,0)+IF((I151-K151)&lt;0,1,0)+IF((M149-O149)&lt;0,1,0)+IF((M150-O150)&lt;0,1,0)+IF((M151-O151)&lt;0,1,0)</f>
        <v>2</v>
      </c>
      <c r="Z150" s="80">
        <f>SUM(E149:E151,I149:I151,M149:M151)</f>
        <v>85</v>
      </c>
      <c r="AA150" s="80">
        <f>SUM(G149:G151,K149:K151,O149:O151)</f>
        <v>73</v>
      </c>
      <c r="AB150" s="115">
        <f>Z150-AA150</f>
        <v>12</v>
      </c>
      <c r="AD150" s="27"/>
      <c r="AE150" s="27"/>
      <c r="AG150" s="27"/>
      <c r="AH150" s="27"/>
      <c r="AK150" s="237"/>
      <c r="AL150" s="4" t="s">
        <v>44</v>
      </c>
      <c r="AM150" s="5" t="s">
        <v>497</v>
      </c>
      <c r="AN150" s="12">
        <f>IF(AT147="","",AT147)</f>
        <v>15</v>
      </c>
      <c r="AO150" s="2" t="str">
        <f t="shared" si="59"/>
        <v>-</v>
      </c>
      <c r="AP150" s="5">
        <f>IF(AR147="","",AR147)</f>
        <v>17</v>
      </c>
      <c r="AQ150" s="239"/>
      <c r="AR150" s="244"/>
      <c r="AS150" s="245"/>
      <c r="AT150" s="245"/>
      <c r="AU150" s="246"/>
      <c r="AV150" s="38">
        <v>13</v>
      </c>
      <c r="AW150" s="2" t="str">
        <f t="shared" si="57"/>
        <v>-</v>
      </c>
      <c r="AX150" s="34">
        <v>15</v>
      </c>
      <c r="AY150" s="257"/>
      <c r="AZ150" s="230"/>
      <c r="BA150" s="231"/>
      <c r="BB150" s="231"/>
      <c r="BC150" s="232"/>
      <c r="BD150" s="27"/>
      <c r="BE150" s="114">
        <f>COUNTIF(AN149:AY151,"○")</f>
        <v>2</v>
      </c>
      <c r="BF150" s="80">
        <f>COUNTIF(AN149:AY151,"×")</f>
        <v>0</v>
      </c>
      <c r="BG150" s="114">
        <f>IF((AT146-AR146)&gt;0,1,0)+IF((AT147-AR147)&gt;0,1,0)+IF((AT148-AR148)&gt;0,1,0)+IF((AR149-AT149)&gt;0,1,0)+IF((AR150-AT150)&gt;0,1,0)+IF((AR151-AT151)&gt;0,1,0)+IF((AV149-AX149)&gt;0,1,0)+IF((AV150-AX150)&gt;0,1,0)+IF((AV151-AX151)&gt;0,1,0)</f>
        <v>4</v>
      </c>
      <c r="BH150" s="115">
        <f>IF((AT146-AR146)&lt;0,1,0)+IF((AT147-AR147)&lt;0,1,0)+IF((AT148-AR148)&lt;0,1,0)+IF((AR149-AT149)&lt;0,1,0)+IF((AR150-AT150)&lt;0,1,0)+IF((AR151-AT151)&lt;0,1,0)+IF((AV149-AX149)&lt;0,1,0)+IF((AV150-AX150)&lt;0,1,0)+IF((AV151-AX151)&lt;0,1,0)</f>
        <v>2</v>
      </c>
      <c r="BI150" s="80">
        <f>SUM(AN149:AN151,AR149:AR151,AV149:AV151)</f>
        <v>88</v>
      </c>
      <c r="BJ150" s="80">
        <f>SUM(AP149:AP151,AT149:AT151,AX149:AX151)</f>
        <v>66</v>
      </c>
      <c r="BK150" s="115">
        <f>BI150-BJ150</f>
        <v>22</v>
      </c>
      <c r="BL150" s="100"/>
      <c r="BM150" s="27"/>
      <c r="BN150" s="27"/>
      <c r="BO150" s="27"/>
      <c r="BP150" s="141"/>
      <c r="BQ150" s="27"/>
      <c r="BR150" s="27"/>
      <c r="BS150" s="27"/>
      <c r="BT150" s="270" t="s">
        <v>380</v>
      </c>
      <c r="BU150" s="271"/>
      <c r="BV150" s="282" t="str">
        <f>BT152</f>
        <v>尾上金男</v>
      </c>
      <c r="BW150" s="278"/>
      <c r="BX150" s="278"/>
      <c r="BY150" s="279"/>
      <c r="BZ150" s="277" t="str">
        <f>BT155</f>
        <v>木戸智晃</v>
      </c>
      <c r="CA150" s="278"/>
      <c r="CB150" s="278"/>
      <c r="CC150" s="279"/>
      <c r="CD150" s="277" t="str">
        <f>BT158</f>
        <v>永易正則</v>
      </c>
      <c r="CE150" s="278"/>
      <c r="CF150" s="278"/>
      <c r="CG150" s="279"/>
      <c r="CH150" s="262" t="s">
        <v>0</v>
      </c>
      <c r="CI150" s="263"/>
      <c r="CJ150" s="263"/>
      <c r="CK150" s="264"/>
      <c r="CL150" s="27"/>
      <c r="CM150" s="274" t="s">
        <v>357</v>
      </c>
      <c r="CN150" s="275"/>
      <c r="CO150" s="274" t="s">
        <v>384</v>
      </c>
      <c r="CP150" s="276"/>
      <c r="CQ150" s="275" t="s">
        <v>343</v>
      </c>
      <c r="CR150" s="275"/>
      <c r="CS150" s="276"/>
      <c r="CT150" s="100"/>
      <c r="CU150" s="27"/>
      <c r="CV150" s="27"/>
      <c r="CW150" s="27"/>
      <c r="CX150" s="213"/>
      <c r="CY150" s="27"/>
      <c r="DB150" s="27"/>
      <c r="DC150" s="270" t="s">
        <v>434</v>
      </c>
      <c r="DD150" s="271"/>
      <c r="DE150" s="282" t="str">
        <f>DC152</f>
        <v>真鍋菜津美</v>
      </c>
      <c r="DF150" s="278"/>
      <c r="DG150" s="278"/>
      <c r="DH150" s="279"/>
      <c r="DI150" s="277" t="str">
        <f>DC155</f>
        <v>高木もこみち</v>
      </c>
      <c r="DJ150" s="278"/>
      <c r="DK150" s="278"/>
      <c r="DL150" s="279"/>
      <c r="DM150" s="277" t="str">
        <f>DC158</f>
        <v>杉尾翔</v>
      </c>
      <c r="DN150" s="278"/>
      <c r="DO150" s="278"/>
      <c r="DP150" s="279"/>
      <c r="DQ150" s="262" t="s">
        <v>0</v>
      </c>
      <c r="DR150" s="263"/>
      <c r="DS150" s="263"/>
      <c r="DT150" s="264"/>
      <c r="DU150" s="27"/>
      <c r="DV150" s="274" t="s">
        <v>415</v>
      </c>
      <c r="DW150" s="275"/>
      <c r="DX150" s="274" t="s">
        <v>384</v>
      </c>
      <c r="DY150" s="276"/>
      <c r="DZ150" s="275" t="s">
        <v>435</v>
      </c>
      <c r="EA150" s="275"/>
      <c r="EB150" s="276"/>
      <c r="EC150" s="100"/>
      <c r="ED150" s="100"/>
      <c r="EE150" s="100"/>
      <c r="EF150" s="100"/>
      <c r="EG150" s="27"/>
    </row>
    <row r="151" spans="1:137" ht="9.75" customHeight="1" thickBot="1">
      <c r="A151" s="27"/>
      <c r="B151" s="237"/>
      <c r="C151" s="7"/>
      <c r="D151" s="13" t="s">
        <v>45</v>
      </c>
      <c r="E151" s="7">
        <f>IF(K148="","",K148)</f>
        <v>15</v>
      </c>
      <c r="F151" s="2" t="str">
        <f t="shared" si="58"/>
        <v>-</v>
      </c>
      <c r="G151" s="13">
        <f>IF(I148="","",I148)</f>
        <v>12</v>
      </c>
      <c r="H151" s="252"/>
      <c r="I151" s="253"/>
      <c r="J151" s="254"/>
      <c r="K151" s="254"/>
      <c r="L151" s="255"/>
      <c r="M151" s="39">
        <v>15</v>
      </c>
      <c r="N151" s="2" t="str">
        <f t="shared" si="56"/>
        <v>-</v>
      </c>
      <c r="O151" s="41">
        <v>9</v>
      </c>
      <c r="P151" s="258"/>
      <c r="Q151" s="233" t="s">
        <v>447</v>
      </c>
      <c r="R151" s="234"/>
      <c r="S151" s="235" t="s">
        <v>448</v>
      </c>
      <c r="T151" s="236"/>
      <c r="U151" s="27"/>
      <c r="V151" s="119"/>
      <c r="W151" s="120"/>
      <c r="X151" s="119"/>
      <c r="Y151" s="121"/>
      <c r="Z151" s="120"/>
      <c r="AA151" s="120"/>
      <c r="AB151" s="121"/>
      <c r="AD151" s="27"/>
      <c r="AE151" s="27"/>
      <c r="AG151" s="27"/>
      <c r="AH151" s="27"/>
      <c r="AK151" s="237"/>
      <c r="AL151" s="7"/>
      <c r="AM151" s="13" t="s">
        <v>45</v>
      </c>
      <c r="AN151" s="7">
        <f>IF(AT148="","",AT148)</f>
        <v>15</v>
      </c>
      <c r="AO151" s="2" t="str">
        <f t="shared" si="59"/>
        <v>-</v>
      </c>
      <c r="AP151" s="13">
        <f>IF(AR148="","",AR148)</f>
        <v>9</v>
      </c>
      <c r="AQ151" s="252"/>
      <c r="AR151" s="253"/>
      <c r="AS151" s="254"/>
      <c r="AT151" s="254"/>
      <c r="AU151" s="255"/>
      <c r="AV151" s="39">
        <v>15</v>
      </c>
      <c r="AW151" s="2" t="str">
        <f t="shared" si="57"/>
        <v>-</v>
      </c>
      <c r="AX151" s="41">
        <v>9</v>
      </c>
      <c r="AY151" s="258"/>
      <c r="AZ151" s="233" t="s">
        <v>447</v>
      </c>
      <c r="BA151" s="234"/>
      <c r="BB151" s="235" t="s">
        <v>448</v>
      </c>
      <c r="BC151" s="236"/>
      <c r="BD151" s="27"/>
      <c r="BE151" s="119"/>
      <c r="BF151" s="120"/>
      <c r="BG151" s="119"/>
      <c r="BH151" s="121"/>
      <c r="BI151" s="120"/>
      <c r="BJ151" s="120"/>
      <c r="BK151" s="121"/>
      <c r="BL151" s="100"/>
      <c r="BM151" s="27"/>
      <c r="BN151" s="27"/>
      <c r="BO151" s="27"/>
      <c r="BP151" s="141"/>
      <c r="BQ151" s="27"/>
      <c r="BR151" s="27"/>
      <c r="BS151" s="27"/>
      <c r="BT151" s="272"/>
      <c r="BU151" s="273"/>
      <c r="BV151" s="289" t="str">
        <f>BT153</f>
        <v>滝口嘉映</v>
      </c>
      <c r="BW151" s="251"/>
      <c r="BX151" s="251"/>
      <c r="BY151" s="240"/>
      <c r="BZ151" s="250" t="str">
        <f>BT156</f>
        <v>原のり子</v>
      </c>
      <c r="CA151" s="251"/>
      <c r="CB151" s="251"/>
      <c r="CC151" s="240"/>
      <c r="CD151" s="250" t="str">
        <f>BT159</f>
        <v>田坂啓子</v>
      </c>
      <c r="CE151" s="251"/>
      <c r="CF151" s="251"/>
      <c r="CG151" s="240"/>
      <c r="CH151" s="259" t="s">
        <v>1</v>
      </c>
      <c r="CI151" s="260"/>
      <c r="CJ151" s="260"/>
      <c r="CK151" s="261"/>
      <c r="CL151" s="27"/>
      <c r="CM151" s="111" t="s">
        <v>344</v>
      </c>
      <c r="CN151" s="112" t="s">
        <v>345</v>
      </c>
      <c r="CO151" s="111" t="s">
        <v>346</v>
      </c>
      <c r="CP151" s="113" t="s">
        <v>386</v>
      </c>
      <c r="CQ151" s="112" t="s">
        <v>347</v>
      </c>
      <c r="CR151" s="112" t="s">
        <v>386</v>
      </c>
      <c r="CS151" s="113" t="s">
        <v>348</v>
      </c>
      <c r="CT151" s="100"/>
      <c r="CU151" s="27"/>
      <c r="CV151" s="27"/>
      <c r="CW151" s="27"/>
      <c r="CX151" s="213"/>
      <c r="CY151" s="27"/>
      <c r="DB151" s="27"/>
      <c r="DC151" s="272"/>
      <c r="DD151" s="273"/>
      <c r="DE151" s="289" t="str">
        <f>DC153</f>
        <v>山内紫央理</v>
      </c>
      <c r="DF151" s="251"/>
      <c r="DG151" s="251"/>
      <c r="DH151" s="240"/>
      <c r="DI151" s="250" t="str">
        <f>DC156</f>
        <v>藤原美智代</v>
      </c>
      <c r="DJ151" s="251"/>
      <c r="DK151" s="251"/>
      <c r="DL151" s="240"/>
      <c r="DM151" s="250" t="str">
        <f>DC159</f>
        <v>野村夏希</v>
      </c>
      <c r="DN151" s="251"/>
      <c r="DO151" s="251"/>
      <c r="DP151" s="240"/>
      <c r="DQ151" s="259" t="s">
        <v>1</v>
      </c>
      <c r="DR151" s="260"/>
      <c r="DS151" s="260"/>
      <c r="DT151" s="261"/>
      <c r="DU151" s="27"/>
      <c r="DV151" s="111" t="s">
        <v>436</v>
      </c>
      <c r="DW151" s="112" t="s">
        <v>437</v>
      </c>
      <c r="DX151" s="111" t="s">
        <v>346</v>
      </c>
      <c r="DY151" s="113" t="s">
        <v>386</v>
      </c>
      <c r="DZ151" s="112" t="s">
        <v>347</v>
      </c>
      <c r="EA151" s="112" t="s">
        <v>386</v>
      </c>
      <c r="EB151" s="113" t="s">
        <v>348</v>
      </c>
      <c r="EC151" s="100"/>
      <c r="ED151" s="100"/>
      <c r="EE151" s="100"/>
      <c r="EF151" s="100"/>
      <c r="EG151" s="27"/>
    </row>
    <row r="152" spans="1:137" ht="9.75" customHeight="1">
      <c r="A152" s="27"/>
      <c r="B152" s="237"/>
      <c r="C152" s="12" t="s">
        <v>115</v>
      </c>
      <c r="D152" s="5" t="s">
        <v>64</v>
      </c>
      <c r="E152" s="12">
        <f>IF(O146="","",O146)</f>
        <v>17</v>
      </c>
      <c r="F152" s="16" t="str">
        <f t="shared" si="58"/>
        <v>-</v>
      </c>
      <c r="G152" s="5">
        <f>IF(M146="","",M146)</f>
        <v>15</v>
      </c>
      <c r="H152" s="238" t="str">
        <f>IF(P146="","",IF(P146="○","×",IF(P146="×","○")))</f>
        <v>○</v>
      </c>
      <c r="I152" s="17">
        <f>IF(O149="","",O149)</f>
        <v>15</v>
      </c>
      <c r="J152" s="2" t="str">
        <f>IF(I152="","","-")</f>
        <v>-</v>
      </c>
      <c r="K152" s="5">
        <f>IF(M149="","",M149)</f>
        <v>13</v>
      </c>
      <c r="L152" s="238" t="str">
        <f>IF(P149="","",IF(P149="○","×",IF(P149="×","○")))</f>
        <v>×</v>
      </c>
      <c r="M152" s="241"/>
      <c r="N152" s="242"/>
      <c r="O152" s="242"/>
      <c r="P152" s="243"/>
      <c r="Q152" s="227" t="s">
        <v>447</v>
      </c>
      <c r="R152" s="228"/>
      <c r="S152" s="228"/>
      <c r="T152" s="229"/>
      <c r="U152" s="27"/>
      <c r="V152" s="114"/>
      <c r="W152" s="80"/>
      <c r="X152" s="114"/>
      <c r="Y152" s="115"/>
      <c r="Z152" s="80"/>
      <c r="AA152" s="80"/>
      <c r="AB152" s="115"/>
      <c r="AD152" s="27"/>
      <c r="AE152" s="27"/>
      <c r="AG152" s="27"/>
      <c r="AH152" s="27"/>
      <c r="AK152" s="237"/>
      <c r="AL152" s="12" t="s">
        <v>654</v>
      </c>
      <c r="AM152" s="5" t="s">
        <v>131</v>
      </c>
      <c r="AN152" s="12">
        <f>IF(AX146="","",AX146)</f>
        <v>15</v>
      </c>
      <c r="AO152" s="16" t="str">
        <f t="shared" si="59"/>
        <v>-</v>
      </c>
      <c r="AP152" s="5">
        <f>IF(AV146="","",AV146)</f>
        <v>5</v>
      </c>
      <c r="AQ152" s="238" t="str">
        <f>IF(AY146="","",IF(AY146="○","×",IF(AY146="×","○")))</f>
        <v>○</v>
      </c>
      <c r="AR152" s="17">
        <f>IF(AX149="","",AX149)</f>
        <v>9</v>
      </c>
      <c r="AS152" s="2" t="str">
        <f>IF(AR152="","","-")</f>
        <v>-</v>
      </c>
      <c r="AT152" s="5">
        <f>IF(AV149="","",AV149)</f>
        <v>15</v>
      </c>
      <c r="AU152" s="238" t="str">
        <f>IF(AY149="","",IF(AY149="○","×",IF(AY149="×","○")))</f>
        <v>×</v>
      </c>
      <c r="AV152" s="241"/>
      <c r="AW152" s="242"/>
      <c r="AX152" s="242"/>
      <c r="AY152" s="243"/>
      <c r="AZ152" s="227" t="s">
        <v>447</v>
      </c>
      <c r="BA152" s="228"/>
      <c r="BB152" s="228"/>
      <c r="BC152" s="229"/>
      <c r="BD152" s="27"/>
      <c r="BE152" s="114"/>
      <c r="BF152" s="80"/>
      <c r="BG152" s="114"/>
      <c r="BH152" s="115"/>
      <c r="BI152" s="80"/>
      <c r="BJ152" s="80"/>
      <c r="BK152" s="115"/>
      <c r="BL152" s="100"/>
      <c r="BM152" s="27"/>
      <c r="BN152" s="27"/>
      <c r="BO152" s="27"/>
      <c r="BP152" s="141"/>
      <c r="BQ152" s="27"/>
      <c r="BR152" s="27"/>
      <c r="BS152" s="237"/>
      <c r="BT152" s="4" t="s">
        <v>60</v>
      </c>
      <c r="BU152" s="5" t="s">
        <v>63</v>
      </c>
      <c r="BV152" s="265"/>
      <c r="BW152" s="266"/>
      <c r="BX152" s="266"/>
      <c r="BY152" s="267"/>
      <c r="BZ152" s="32">
        <v>15</v>
      </c>
      <c r="CA152" s="2" t="str">
        <f>IF(BZ152="","","-")</f>
        <v>-</v>
      </c>
      <c r="CB152" s="34">
        <v>12</v>
      </c>
      <c r="CC152" s="256" t="str">
        <f>IF(BZ152&gt;CB152,IF(BZ153&gt;CB153,"○",IF(BZ154&gt;CB154,"○","×")),IF(BZ153&gt;CB153,IF(BZ154&gt;CB154,"○","×"),"×"))</f>
        <v>○</v>
      </c>
      <c r="CD152" s="32">
        <v>15</v>
      </c>
      <c r="CE152" s="6" t="str">
        <f aca="true" t="shared" si="60" ref="CE152:CE157">IF(CD152="","","-")</f>
        <v>-</v>
      </c>
      <c r="CF152" s="40">
        <v>12</v>
      </c>
      <c r="CG152" s="256" t="str">
        <f>IF(CD152&gt;CF152,IF(CD153&gt;CF153,"○",IF(CD154&gt;CF154,"○","×")),IF(CD153&gt;CF153,IF(CD154&gt;CF154,"○","×"),"×"))</f>
        <v>○</v>
      </c>
      <c r="CH152" s="227" t="s">
        <v>536</v>
      </c>
      <c r="CI152" s="228"/>
      <c r="CJ152" s="228"/>
      <c r="CK152" s="229"/>
      <c r="CL152" s="27"/>
      <c r="CM152" s="114"/>
      <c r="CN152" s="80"/>
      <c r="CO152" s="114"/>
      <c r="CP152" s="115"/>
      <c r="CQ152" s="80"/>
      <c r="CR152" s="80"/>
      <c r="CS152" s="115"/>
      <c r="CT152" s="100"/>
      <c r="CU152" s="27"/>
      <c r="CV152" s="27"/>
      <c r="CW152" s="27"/>
      <c r="CX152" s="213"/>
      <c r="CY152" s="27"/>
      <c r="DB152" s="237"/>
      <c r="DC152" s="4" t="s">
        <v>476</v>
      </c>
      <c r="DD152" s="5" t="s">
        <v>477</v>
      </c>
      <c r="DE152" s="265"/>
      <c r="DF152" s="266"/>
      <c r="DG152" s="266"/>
      <c r="DH152" s="267"/>
      <c r="DI152" s="32">
        <v>15</v>
      </c>
      <c r="DJ152" s="2" t="str">
        <f>IF(DI152="","","-")</f>
        <v>-</v>
      </c>
      <c r="DK152" s="34">
        <v>5</v>
      </c>
      <c r="DL152" s="256" t="str">
        <f>IF(DI152&gt;DK152,IF(DI153&gt;DK153,"○",IF(DI154&gt;DK154,"○","×")),IF(DI153&gt;DK153,IF(DI154&gt;DK154,"○","×"),"×"))</f>
        <v>○</v>
      </c>
      <c r="DM152" s="32">
        <v>10</v>
      </c>
      <c r="DN152" s="6" t="str">
        <f aca="true" t="shared" si="61" ref="DN152:DN157">IF(DM152="","","-")</f>
        <v>-</v>
      </c>
      <c r="DO152" s="40">
        <v>15</v>
      </c>
      <c r="DP152" s="256" t="str">
        <f>IF(DM152&gt;DO152,IF(DM153&gt;DO153,"○",IF(DM154&gt;DO154,"○","×")),IF(DM153&gt;DO153,IF(DM154&gt;DO154,"○","×"),"×"))</f>
        <v>×</v>
      </c>
      <c r="DQ152" s="227" t="s">
        <v>447</v>
      </c>
      <c r="DR152" s="228"/>
      <c r="DS152" s="228"/>
      <c r="DT152" s="229"/>
      <c r="DU152" s="27"/>
      <c r="DV152" s="114"/>
      <c r="DW152" s="80"/>
      <c r="DX152" s="114"/>
      <c r="DY152" s="115"/>
      <c r="DZ152" s="80"/>
      <c r="EA152" s="80"/>
      <c r="EB152" s="115"/>
      <c r="EC152" s="100"/>
      <c r="ED152" s="100"/>
      <c r="EE152" s="100"/>
      <c r="EF152" s="100"/>
      <c r="EG152" s="27"/>
    </row>
    <row r="153" spans="1:137" ht="9.75" customHeight="1">
      <c r="A153" s="27"/>
      <c r="B153" s="237"/>
      <c r="C153" s="12" t="s">
        <v>116</v>
      </c>
      <c r="D153" s="5" t="s">
        <v>117</v>
      </c>
      <c r="E153" s="12">
        <f>IF(O147="","",O147)</f>
        <v>15</v>
      </c>
      <c r="F153" s="2" t="str">
        <f t="shared" si="58"/>
        <v>-</v>
      </c>
      <c r="G153" s="5">
        <f>IF(M147="","",M147)</f>
        <v>13</v>
      </c>
      <c r="H153" s="239"/>
      <c r="I153" s="17">
        <f>IF(O150="","",O150)</f>
        <v>10</v>
      </c>
      <c r="J153" s="2" t="str">
        <f>IF(I153="","","-")</f>
        <v>-</v>
      </c>
      <c r="K153" s="5">
        <f>IF(M150="","",M150)</f>
        <v>15</v>
      </c>
      <c r="L153" s="239"/>
      <c r="M153" s="244"/>
      <c r="N153" s="245"/>
      <c r="O153" s="245"/>
      <c r="P153" s="246"/>
      <c r="Q153" s="230"/>
      <c r="R153" s="231"/>
      <c r="S153" s="231"/>
      <c r="T153" s="232"/>
      <c r="U153" s="27"/>
      <c r="V153" s="114">
        <f>COUNTIF(E152:P154,"○")</f>
        <v>1</v>
      </c>
      <c r="W153" s="80">
        <f>COUNTIF(E152:P154,"×")</f>
        <v>1</v>
      </c>
      <c r="X153" s="114">
        <f>IF((O146-M146)&gt;0,1,0)+IF((O147-M147)&gt;0,1,0)+IF((O148-M148)&gt;0,1,0)+IF((O149-M149)&gt;0,1,0)+IF((O150-M150)&gt;0,1,0)+IF((O151-M151)&gt;0,1,0)+IF((M152-O152)&gt;0,1,0)+IF((M153-O153)&gt;0,1,0)+IF((M154-O154)&gt;0,1,0)</f>
        <v>3</v>
      </c>
      <c r="Y153" s="115">
        <f>IF((O146-M146)&lt;0,1,0)+IF((O147-M147)&lt;0,1,0)+IF((O148-M148)&lt;0,1,0)+IF((O149-M149)&lt;0,1,0)+IF((O150-M150)&lt;0,1,0)+IF((O151-M151)&lt;0,1,0)+IF((M152-O152)&lt;0,1,0)+IF((M153-O153)&lt;0,1,0)+IF((M154-O154)&lt;0,1,0)</f>
        <v>2</v>
      </c>
      <c r="Z153" s="80">
        <f>SUM(E152:E154,I152:I154,M152:M154)</f>
        <v>66</v>
      </c>
      <c r="AA153" s="80">
        <f>SUM(G152:G154,K152:K154,O152:O154)</f>
        <v>71</v>
      </c>
      <c r="AB153" s="115">
        <f>Z153-AA153</f>
        <v>-5</v>
      </c>
      <c r="AD153" s="27"/>
      <c r="AE153" s="27"/>
      <c r="AG153" s="27"/>
      <c r="AH153" s="27"/>
      <c r="AK153" s="237"/>
      <c r="AL153" s="12" t="s">
        <v>659</v>
      </c>
      <c r="AM153" s="5" t="s">
        <v>131</v>
      </c>
      <c r="AN153" s="12">
        <f>IF(AX147="","",AX147)</f>
        <v>15</v>
      </c>
      <c r="AO153" s="2" t="str">
        <f t="shared" si="59"/>
        <v>-</v>
      </c>
      <c r="AP153" s="5">
        <f>IF(AV147="","",AV147)</f>
        <v>11</v>
      </c>
      <c r="AQ153" s="239"/>
      <c r="AR153" s="17">
        <f>IF(AX150="","",AX150)</f>
        <v>15</v>
      </c>
      <c r="AS153" s="2" t="str">
        <f>IF(AR153="","","-")</f>
        <v>-</v>
      </c>
      <c r="AT153" s="5">
        <f>IF(AV150="","",AV150)</f>
        <v>13</v>
      </c>
      <c r="AU153" s="239"/>
      <c r="AV153" s="244"/>
      <c r="AW153" s="245"/>
      <c r="AX153" s="245"/>
      <c r="AY153" s="246"/>
      <c r="AZ153" s="230"/>
      <c r="BA153" s="231"/>
      <c r="BB153" s="231"/>
      <c r="BC153" s="232"/>
      <c r="BD153" s="27"/>
      <c r="BE153" s="114">
        <f>COUNTIF(AN152:AY154,"○")</f>
        <v>1</v>
      </c>
      <c r="BF153" s="80">
        <f>COUNTIF(AN152:AY154,"×")</f>
        <v>1</v>
      </c>
      <c r="BG153" s="114">
        <f>IF((AX146-AV146)&gt;0,1,0)+IF((AX147-AV147)&gt;0,1,0)+IF((AX148-AV148)&gt;0,1,0)+IF((AX149-AV149)&gt;0,1,0)+IF((AX150-AV150)&gt;0,1,0)+IF((AX151-AV151)&gt;0,1,0)+IF((AV152-AX152)&gt;0,1,0)+IF((AV153-AX153)&gt;0,1,0)+IF((AV154-AX154)&gt;0,1,0)</f>
        <v>3</v>
      </c>
      <c r="BH153" s="115">
        <f>IF((AX146-AV146)&lt;0,1,0)+IF((AX147-AV147)&lt;0,1,0)+IF((AX148-AV148)&lt;0,1,0)+IF((AX149-AV149)&lt;0,1,0)+IF((AX150-AV150)&lt;0,1,0)+IF((AX151-AV151)&lt;0,1,0)+IF((AV152-AX152)&lt;0,1,0)+IF((AV153-AX153)&lt;0,1,0)+IF((AV154-AX154)&lt;0,1,0)</f>
        <v>2</v>
      </c>
      <c r="BI153" s="80">
        <f>SUM(AN152:AN154,AR152:AR154,AV152:AV154)</f>
        <v>63</v>
      </c>
      <c r="BJ153" s="80">
        <f>SUM(AP152:AP154,AT152:AT154,AX152:AX154)</f>
        <v>59</v>
      </c>
      <c r="BK153" s="115">
        <f>BI153-BJ153</f>
        <v>4</v>
      </c>
      <c r="BL153" s="100"/>
      <c r="BM153" s="27"/>
      <c r="BN153" s="27"/>
      <c r="BO153" s="27"/>
      <c r="BP153" s="141"/>
      <c r="BQ153" s="27"/>
      <c r="BR153" s="27"/>
      <c r="BS153" s="237"/>
      <c r="BT153" s="4" t="s">
        <v>62</v>
      </c>
      <c r="BU153" s="5" t="s">
        <v>64</v>
      </c>
      <c r="BV153" s="268"/>
      <c r="BW153" s="245"/>
      <c r="BX153" s="245"/>
      <c r="BY153" s="246"/>
      <c r="BZ153" s="32">
        <v>15</v>
      </c>
      <c r="CA153" s="2" t="str">
        <f>IF(BZ153="","","-")</f>
        <v>-</v>
      </c>
      <c r="CB153" s="35">
        <v>9</v>
      </c>
      <c r="CC153" s="257"/>
      <c r="CD153" s="32">
        <v>15</v>
      </c>
      <c r="CE153" s="2" t="str">
        <f t="shared" si="60"/>
        <v>-</v>
      </c>
      <c r="CF153" s="34">
        <v>3</v>
      </c>
      <c r="CG153" s="257"/>
      <c r="CH153" s="230"/>
      <c r="CI153" s="231"/>
      <c r="CJ153" s="231"/>
      <c r="CK153" s="232"/>
      <c r="CL153" s="27"/>
      <c r="CM153" s="114">
        <f>COUNTIF(BV152:CG154,"○")</f>
        <v>2</v>
      </c>
      <c r="CN153" s="80">
        <f>COUNTIF(BV152:CG154,"×")</f>
        <v>0</v>
      </c>
      <c r="CO153" s="114">
        <f>IF((BV152-BX152)&gt;0,1,0)+IF((BV153-BX153)&gt;0,1,0)+IF((BV154-BX154)&gt;0,1,0)+IF((BZ152-CB152)&gt;0,1,0)+IF((BZ153-CB153)&gt;0,1,0)+IF((BZ154-CB154)&gt;0,1,0)+IF((CD152-CF152)&gt;0,1,0)+IF((CD153-CF153)&gt;0,1,0)+IF((CD154-CF154)&gt;0,1,0)</f>
        <v>4</v>
      </c>
      <c r="CP153" s="115">
        <f>IF((BV152-BX152)&lt;0,1,0)+IF((BV153-BX153)&lt;0,1,0)+IF((BV154-BX154)&lt;0,1,0)+IF((BZ152-CB152)&lt;0,1,0)+IF((BZ153-CB153)&lt;0,1,0)+IF((BZ154-CB154)&lt;0,1,0)+IF((CD152-CF152)&lt;0,1,0)+IF((CD153-CF153)&lt;0,1,0)+IF((CD154-CF154)&lt;0,1,0)</f>
        <v>0</v>
      </c>
      <c r="CQ153" s="80">
        <f>SUM(BV152:BV154,BZ152:BZ154,CD152:CD154)</f>
        <v>60</v>
      </c>
      <c r="CR153" s="80">
        <f>SUM(BX152:BX154,CB152:CB154,CF152:CF154)</f>
        <v>36</v>
      </c>
      <c r="CS153" s="115">
        <f>CQ153-CR153</f>
        <v>24</v>
      </c>
      <c r="CT153" s="100"/>
      <c r="CU153" s="27"/>
      <c r="CV153" s="27"/>
      <c r="CW153" s="27"/>
      <c r="CX153" s="213"/>
      <c r="CY153" s="27"/>
      <c r="DB153" s="237"/>
      <c r="DC153" s="4" t="s">
        <v>478</v>
      </c>
      <c r="DD153" s="5" t="s">
        <v>477</v>
      </c>
      <c r="DE153" s="268"/>
      <c r="DF153" s="245"/>
      <c r="DG153" s="245"/>
      <c r="DH153" s="246"/>
      <c r="DI153" s="32">
        <v>15</v>
      </c>
      <c r="DJ153" s="2" t="str">
        <f>IF(DI153="","","-")</f>
        <v>-</v>
      </c>
      <c r="DK153" s="35">
        <v>3</v>
      </c>
      <c r="DL153" s="257"/>
      <c r="DM153" s="32">
        <v>13</v>
      </c>
      <c r="DN153" s="2" t="str">
        <f t="shared" si="61"/>
        <v>-</v>
      </c>
      <c r="DO153" s="34">
        <v>15</v>
      </c>
      <c r="DP153" s="257"/>
      <c r="DQ153" s="230"/>
      <c r="DR153" s="231"/>
      <c r="DS153" s="231"/>
      <c r="DT153" s="232"/>
      <c r="DU153" s="27"/>
      <c r="DV153" s="114">
        <f>COUNTIF(DE152:DP154,"○")</f>
        <v>1</v>
      </c>
      <c r="DW153" s="80">
        <f>COUNTIF(DE152:DP154,"×")</f>
        <v>1</v>
      </c>
      <c r="DX153" s="114">
        <f>IF((DE152-DG152)&gt;0,1,0)+IF((DE153-DG153)&gt;0,1,0)+IF((DE154-DG154)&gt;0,1,0)+IF((DI152-DK152)&gt;0,1,0)+IF((DI153-DK153)&gt;0,1,0)+IF((DI154-DK154)&gt;0,1,0)+IF((DM152-DO152)&gt;0,1,0)+IF((DM153-DO153)&gt;0,1,0)+IF((DM154-DO154)&gt;0,1,0)</f>
        <v>2</v>
      </c>
      <c r="DY153" s="115">
        <f>IF((DE152-DG152)&lt;0,1,0)+IF((DE153-DG153)&lt;0,1,0)+IF((DE154-DG154)&lt;0,1,0)+IF((DI152-DK152)&lt;0,1,0)+IF((DI153-DK153)&lt;0,1,0)+IF((DI154-DK154)&lt;0,1,0)+IF((DM152-DO152)&lt;0,1,0)+IF((DM153-DO153)&lt;0,1,0)+IF((DM154-DO154)&lt;0,1,0)</f>
        <v>2</v>
      </c>
      <c r="DZ153" s="80">
        <f>SUM(DE152:DE154,DI152:DI154,DM152:DM154)</f>
        <v>53</v>
      </c>
      <c r="EA153" s="80">
        <f>SUM(DG152:DG154,DK152:DK154,DO152:DO154)</f>
        <v>38</v>
      </c>
      <c r="EB153" s="115">
        <f>DZ153-EA153</f>
        <v>15</v>
      </c>
      <c r="EC153" s="100"/>
      <c r="ED153" s="100"/>
      <c r="EE153" s="100"/>
      <c r="EF153" s="100"/>
      <c r="EG153" s="27"/>
    </row>
    <row r="154" spans="1:137" ht="9.75" customHeight="1" thickBot="1">
      <c r="A154" s="27"/>
      <c r="B154" s="237"/>
      <c r="C154" s="18"/>
      <c r="D154" s="3" t="s">
        <v>24</v>
      </c>
      <c r="E154" s="18">
        <f>IF(O148="","",O148)</f>
      </c>
      <c r="F154" s="19">
        <f t="shared" si="58"/>
      </c>
      <c r="G154" s="20">
        <f>IF(M148="","",M148)</f>
      </c>
      <c r="H154" s="240"/>
      <c r="I154" s="21">
        <f>IF(O151="","",O151)</f>
        <v>9</v>
      </c>
      <c r="J154" s="19" t="str">
        <f>IF(I154="","","-")</f>
        <v>-</v>
      </c>
      <c r="K154" s="20">
        <f>IF(M151="","",M151)</f>
        <v>15</v>
      </c>
      <c r="L154" s="240"/>
      <c r="M154" s="247"/>
      <c r="N154" s="248"/>
      <c r="O154" s="248"/>
      <c r="P154" s="249"/>
      <c r="Q154" s="233" t="s">
        <v>446</v>
      </c>
      <c r="R154" s="234"/>
      <c r="S154" s="235" t="s">
        <v>446</v>
      </c>
      <c r="T154" s="236"/>
      <c r="U154" s="27"/>
      <c r="V154" s="114"/>
      <c r="W154" s="80"/>
      <c r="X154" s="114"/>
      <c r="Y154" s="115"/>
      <c r="Z154" s="80"/>
      <c r="AA154" s="80"/>
      <c r="AB154" s="115"/>
      <c r="AD154" s="27"/>
      <c r="AE154" s="27"/>
      <c r="AG154" s="27"/>
      <c r="AH154" s="27"/>
      <c r="AK154" s="237"/>
      <c r="AL154" s="18"/>
      <c r="AM154" s="3" t="s">
        <v>24</v>
      </c>
      <c r="AN154" s="18">
        <f>IF(AX148="","",AX148)</f>
      </c>
      <c r="AO154" s="19">
        <f t="shared" si="59"/>
      </c>
      <c r="AP154" s="20">
        <f>IF(AV148="","",AV148)</f>
      </c>
      <c r="AQ154" s="240"/>
      <c r="AR154" s="21">
        <f>IF(AX151="","",AX151)</f>
        <v>9</v>
      </c>
      <c r="AS154" s="19" t="str">
        <f>IF(AR154="","","-")</f>
        <v>-</v>
      </c>
      <c r="AT154" s="20">
        <f>IF(AV151="","",AV151)</f>
        <v>15</v>
      </c>
      <c r="AU154" s="240"/>
      <c r="AV154" s="247"/>
      <c r="AW154" s="248"/>
      <c r="AX154" s="248"/>
      <c r="AY154" s="249"/>
      <c r="AZ154" s="233" t="s">
        <v>446</v>
      </c>
      <c r="BA154" s="234"/>
      <c r="BB154" s="235" t="s">
        <v>446</v>
      </c>
      <c r="BC154" s="236"/>
      <c r="BD154" s="27"/>
      <c r="BE154" s="114"/>
      <c r="BF154" s="80"/>
      <c r="BG154" s="114"/>
      <c r="BH154" s="115"/>
      <c r="BI154" s="80"/>
      <c r="BJ154" s="80"/>
      <c r="BK154" s="115"/>
      <c r="BL154" s="100"/>
      <c r="BM154" s="27"/>
      <c r="BN154" s="27"/>
      <c r="BO154" s="27"/>
      <c r="BP154" s="141"/>
      <c r="BQ154" s="27"/>
      <c r="BR154" s="27"/>
      <c r="BS154" s="237"/>
      <c r="BT154" s="7"/>
      <c r="BU154" s="8" t="s">
        <v>24</v>
      </c>
      <c r="BV154" s="269"/>
      <c r="BW154" s="254"/>
      <c r="BX154" s="254"/>
      <c r="BY154" s="255"/>
      <c r="BZ154" s="33"/>
      <c r="CA154" s="2">
        <f>IF(BZ154="","","-")</f>
      </c>
      <c r="CB154" s="36"/>
      <c r="CC154" s="258"/>
      <c r="CD154" s="37"/>
      <c r="CE154" s="9">
        <f t="shared" si="60"/>
      </c>
      <c r="CF154" s="36"/>
      <c r="CG154" s="258"/>
      <c r="CH154" s="233" t="s">
        <v>537</v>
      </c>
      <c r="CI154" s="234"/>
      <c r="CJ154" s="235" t="s">
        <v>538</v>
      </c>
      <c r="CK154" s="236"/>
      <c r="CL154" s="27"/>
      <c r="CM154" s="114"/>
      <c r="CN154" s="80"/>
      <c r="CO154" s="114"/>
      <c r="CP154" s="115"/>
      <c r="CQ154" s="80"/>
      <c r="CR154" s="80"/>
      <c r="CS154" s="115"/>
      <c r="CT154" s="100"/>
      <c r="CU154" s="27"/>
      <c r="CV154" s="27"/>
      <c r="CW154" s="27"/>
      <c r="CX154" s="213"/>
      <c r="CY154" s="27"/>
      <c r="DB154" s="237"/>
      <c r="DC154" s="7"/>
      <c r="DD154" s="8" t="s">
        <v>464</v>
      </c>
      <c r="DE154" s="269"/>
      <c r="DF154" s="254"/>
      <c r="DG154" s="254"/>
      <c r="DH154" s="255"/>
      <c r="DI154" s="33"/>
      <c r="DJ154" s="2">
        <f>IF(DI154="","","-")</f>
      </c>
      <c r="DK154" s="36"/>
      <c r="DL154" s="258"/>
      <c r="DM154" s="37"/>
      <c r="DN154" s="9">
        <f t="shared" si="61"/>
      </c>
      <c r="DO154" s="36"/>
      <c r="DP154" s="258"/>
      <c r="DQ154" s="233" t="s">
        <v>446</v>
      </c>
      <c r="DR154" s="234"/>
      <c r="DS154" s="235" t="s">
        <v>446</v>
      </c>
      <c r="DT154" s="236"/>
      <c r="DU154" s="27"/>
      <c r="DV154" s="114"/>
      <c r="DW154" s="80"/>
      <c r="DX154" s="114"/>
      <c r="DY154" s="115"/>
      <c r="DZ154" s="80"/>
      <c r="EA154" s="80"/>
      <c r="EB154" s="115"/>
      <c r="EC154" s="100"/>
      <c r="ED154" s="100"/>
      <c r="EE154" s="100"/>
      <c r="EF154" s="100"/>
      <c r="EG154" s="27"/>
    </row>
    <row r="155" spans="1:137" ht="9.75" customHeight="1" thickBo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AD155" s="27"/>
      <c r="AE155" s="27"/>
      <c r="AH155" s="27"/>
      <c r="AK155" s="102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100"/>
      <c r="BJ155" s="100"/>
      <c r="BK155" s="100"/>
      <c r="BL155" s="100"/>
      <c r="BM155" s="27"/>
      <c r="BN155" s="27"/>
      <c r="BO155" s="27"/>
      <c r="BP155" s="141"/>
      <c r="BQ155" s="27"/>
      <c r="BR155" s="27"/>
      <c r="BS155" s="237"/>
      <c r="BT155" s="4" t="s">
        <v>226</v>
      </c>
      <c r="BU155" s="10" t="s">
        <v>3</v>
      </c>
      <c r="BV155" s="11">
        <f>IF(CB152="","",CB152)</f>
        <v>12</v>
      </c>
      <c r="BW155" s="2" t="str">
        <f aca="true" t="shared" si="62" ref="BW155:BW160">IF(BV155="","","-")</f>
        <v>-</v>
      </c>
      <c r="BX155" s="5">
        <f>IF(BZ152="","",BZ152)</f>
        <v>15</v>
      </c>
      <c r="BY155" s="238" t="str">
        <f>IF(CC152="","",IF(CC152="○","×",IF(CC152="×","○")))</f>
        <v>×</v>
      </c>
      <c r="BZ155" s="241"/>
      <c r="CA155" s="242"/>
      <c r="CB155" s="242"/>
      <c r="CC155" s="243"/>
      <c r="CD155" s="38">
        <v>15</v>
      </c>
      <c r="CE155" s="2" t="str">
        <f t="shared" si="60"/>
        <v>-</v>
      </c>
      <c r="CF155" s="34">
        <v>12</v>
      </c>
      <c r="CG155" s="256" t="str">
        <f>IF(CD155&gt;CF155,IF(CD156&gt;CF156,"○",IF(CD157&gt;CF157,"○","×")),IF(CD156&gt;CF156,IF(CD157&gt;CF157,"○","×"),"×"))</f>
        <v>×</v>
      </c>
      <c r="CH155" s="227" t="s">
        <v>539</v>
      </c>
      <c r="CI155" s="228"/>
      <c r="CJ155" s="228"/>
      <c r="CK155" s="229"/>
      <c r="CL155" s="27"/>
      <c r="CM155" s="116"/>
      <c r="CN155" s="117"/>
      <c r="CO155" s="116"/>
      <c r="CP155" s="118"/>
      <c r="CQ155" s="117"/>
      <c r="CR155" s="117"/>
      <c r="CS155" s="118"/>
      <c r="CT155" s="100"/>
      <c r="CU155" s="27"/>
      <c r="CV155" s="27"/>
      <c r="CW155" s="27"/>
      <c r="CX155" s="213"/>
      <c r="CY155" s="27"/>
      <c r="DB155" s="237"/>
      <c r="DC155" s="4" t="s">
        <v>286</v>
      </c>
      <c r="DD155" s="10" t="s">
        <v>510</v>
      </c>
      <c r="DE155" s="11">
        <f>IF(DK152="","",DK152)</f>
        <v>5</v>
      </c>
      <c r="DF155" s="2" t="str">
        <f aca="true" t="shared" si="63" ref="DF155:DF160">IF(DE155="","","-")</f>
        <v>-</v>
      </c>
      <c r="DG155" s="5">
        <f>IF(DI152="","",DI152)</f>
        <v>15</v>
      </c>
      <c r="DH155" s="238" t="str">
        <f>IF(DL152="","",IF(DL152="○","×",IF(DL152="×","○")))</f>
        <v>×</v>
      </c>
      <c r="DI155" s="241"/>
      <c r="DJ155" s="242"/>
      <c r="DK155" s="242"/>
      <c r="DL155" s="243"/>
      <c r="DM155" s="38">
        <v>8</v>
      </c>
      <c r="DN155" s="2" t="str">
        <f t="shared" si="61"/>
        <v>-</v>
      </c>
      <c r="DO155" s="34">
        <v>15</v>
      </c>
      <c r="DP155" s="256" t="str">
        <f>IF(DM155&gt;DO155,IF(DM156&gt;DO156,"○",IF(DM157&gt;DO157,"○","×")),IF(DM156&gt;DO156,IF(DM157&gt;DO157,"○","×"),"×"))</f>
        <v>×</v>
      </c>
      <c r="DQ155" s="227" t="s">
        <v>449</v>
      </c>
      <c r="DR155" s="228"/>
      <c r="DS155" s="228"/>
      <c r="DT155" s="229"/>
      <c r="DU155" s="27"/>
      <c r="DV155" s="116"/>
      <c r="DW155" s="117"/>
      <c r="DX155" s="116"/>
      <c r="DY155" s="118"/>
      <c r="DZ155" s="117"/>
      <c r="EA155" s="117"/>
      <c r="EB155" s="118"/>
      <c r="EC155" s="100"/>
      <c r="ED155" s="100"/>
      <c r="EE155" s="100"/>
      <c r="EF155" s="100"/>
      <c r="EG155" s="27"/>
    </row>
    <row r="156" spans="1:137" ht="9.75" customHeight="1">
      <c r="A156" s="27"/>
      <c r="B156" s="27"/>
      <c r="C156" s="270" t="s">
        <v>356</v>
      </c>
      <c r="D156" s="271"/>
      <c r="E156" s="282" t="str">
        <f>C158</f>
        <v>桃田高広</v>
      </c>
      <c r="F156" s="278"/>
      <c r="G156" s="278"/>
      <c r="H156" s="279"/>
      <c r="I156" s="277" t="str">
        <f>C161</f>
        <v>森克仁</v>
      </c>
      <c r="J156" s="278"/>
      <c r="K156" s="278"/>
      <c r="L156" s="279"/>
      <c r="M156" s="277" t="str">
        <f>C164</f>
        <v>植田雅士</v>
      </c>
      <c r="N156" s="278"/>
      <c r="O156" s="278"/>
      <c r="P156" s="279"/>
      <c r="Q156" s="262" t="s">
        <v>0</v>
      </c>
      <c r="R156" s="263"/>
      <c r="S156" s="263"/>
      <c r="T156" s="264"/>
      <c r="U156" s="27"/>
      <c r="V156" s="274" t="s">
        <v>357</v>
      </c>
      <c r="W156" s="275"/>
      <c r="X156" s="274" t="s">
        <v>384</v>
      </c>
      <c r="Y156" s="276"/>
      <c r="Z156" s="275" t="s">
        <v>343</v>
      </c>
      <c r="AA156" s="275"/>
      <c r="AB156" s="276"/>
      <c r="AD156" s="27"/>
      <c r="AE156" s="27"/>
      <c r="AH156" s="27"/>
      <c r="AK156" s="27"/>
      <c r="AL156" s="270" t="s">
        <v>421</v>
      </c>
      <c r="AM156" s="271"/>
      <c r="AN156" s="282" t="str">
        <f>AL158</f>
        <v>結城正明</v>
      </c>
      <c r="AO156" s="278"/>
      <c r="AP156" s="278"/>
      <c r="AQ156" s="279"/>
      <c r="AR156" s="277" t="str">
        <f>AL161</f>
        <v>茅原史斗</v>
      </c>
      <c r="AS156" s="278"/>
      <c r="AT156" s="278"/>
      <c r="AU156" s="279"/>
      <c r="AV156" s="277" t="str">
        <f>AL164</f>
        <v>斉藤典孝</v>
      </c>
      <c r="AW156" s="278"/>
      <c r="AX156" s="278"/>
      <c r="AY156" s="279"/>
      <c r="AZ156" s="262" t="s">
        <v>0</v>
      </c>
      <c r="BA156" s="263"/>
      <c r="BB156" s="263"/>
      <c r="BC156" s="264"/>
      <c r="BD156" s="27"/>
      <c r="BE156" s="274" t="s">
        <v>415</v>
      </c>
      <c r="BF156" s="275"/>
      <c r="BG156" s="274" t="s">
        <v>384</v>
      </c>
      <c r="BH156" s="276"/>
      <c r="BI156" s="275" t="s">
        <v>385</v>
      </c>
      <c r="BJ156" s="275"/>
      <c r="BK156" s="276"/>
      <c r="BL156" s="100"/>
      <c r="BM156" s="27"/>
      <c r="BN156" s="27"/>
      <c r="BO156" s="27"/>
      <c r="BP156" s="141"/>
      <c r="BQ156" s="27"/>
      <c r="BR156" s="27"/>
      <c r="BS156" s="237"/>
      <c r="BT156" s="4" t="s">
        <v>227</v>
      </c>
      <c r="BU156" s="5" t="s">
        <v>3</v>
      </c>
      <c r="BV156" s="12">
        <f>IF(CB153="","",CB153)</f>
        <v>9</v>
      </c>
      <c r="BW156" s="2" t="str">
        <f t="shared" si="62"/>
        <v>-</v>
      </c>
      <c r="BX156" s="5">
        <f>IF(BZ153="","",BZ153)</f>
        <v>15</v>
      </c>
      <c r="BY156" s="239"/>
      <c r="BZ156" s="244"/>
      <c r="CA156" s="245"/>
      <c r="CB156" s="245"/>
      <c r="CC156" s="246"/>
      <c r="CD156" s="38">
        <v>13</v>
      </c>
      <c r="CE156" s="2" t="str">
        <f t="shared" si="60"/>
        <v>-</v>
      </c>
      <c r="CF156" s="34">
        <v>15</v>
      </c>
      <c r="CG156" s="257"/>
      <c r="CH156" s="230"/>
      <c r="CI156" s="231"/>
      <c r="CJ156" s="231"/>
      <c r="CK156" s="232"/>
      <c r="CL156" s="27"/>
      <c r="CM156" s="114">
        <f>COUNTIF(BV155:CG157,"○")</f>
        <v>0</v>
      </c>
      <c r="CN156" s="80">
        <f>COUNTIF(BV155:CG157,"×")</f>
        <v>2</v>
      </c>
      <c r="CO156" s="114">
        <f>IF((CB152-BZ152)&gt;0,1,0)+IF((CB153-BZ153)&gt;0,1,0)+IF((CB154-BZ154)&gt;0,1,0)+IF((BZ155-CB155)&gt;0,1,0)+IF((BZ156-CB156)&gt;0,1,0)+IF((BZ157-CB157)&gt;0,1,0)+IF((CD155-CF155)&gt;0,1,0)+IF((CD156-CF156)&gt;0,1,0)+IF((CD157-CF157)&gt;0,1,0)</f>
        <v>1</v>
      </c>
      <c r="CP156" s="115">
        <f>IF((CB152-BZ152)&lt;0,1,0)+IF((CB153-BZ153)&lt;0,1,0)+IF((CB154-BZ154)&lt;0,1,0)+IF((BZ155-CB155)&lt;0,1,0)+IF((BZ156-CB156)&lt;0,1,0)+IF((BZ157-CB157)&lt;0,1,0)+IF((CD155-CF155)&lt;0,1,0)+IF((CD156-CF156)&lt;0,1,0)+IF((CD157-CF157)&lt;0,1,0)</f>
        <v>4</v>
      </c>
      <c r="CQ156" s="80">
        <f>SUM(BV155:BV157,BZ155:BZ157,CD155:CD157)</f>
        <v>62</v>
      </c>
      <c r="CR156" s="80">
        <f>SUM(BX155:BX157,CB155:CB157,CF155:CF157)</f>
        <v>72</v>
      </c>
      <c r="CS156" s="115">
        <f>CQ156-CR156</f>
        <v>-10</v>
      </c>
      <c r="CT156" s="100"/>
      <c r="CU156" s="27"/>
      <c r="CV156" s="27"/>
      <c r="CW156" s="27"/>
      <c r="CX156" s="213"/>
      <c r="CY156" s="27"/>
      <c r="DB156" s="237"/>
      <c r="DC156" s="4" t="s">
        <v>287</v>
      </c>
      <c r="DD156" s="5" t="s">
        <v>510</v>
      </c>
      <c r="DE156" s="12">
        <f>IF(DK153="","",DK153)</f>
        <v>3</v>
      </c>
      <c r="DF156" s="2" t="str">
        <f t="shared" si="63"/>
        <v>-</v>
      </c>
      <c r="DG156" s="5">
        <f>IF(DI153="","",DI153)</f>
        <v>15</v>
      </c>
      <c r="DH156" s="239"/>
      <c r="DI156" s="244"/>
      <c r="DJ156" s="245"/>
      <c r="DK156" s="245"/>
      <c r="DL156" s="246"/>
      <c r="DM156" s="38">
        <v>9</v>
      </c>
      <c r="DN156" s="2" t="str">
        <f t="shared" si="61"/>
        <v>-</v>
      </c>
      <c r="DO156" s="34">
        <v>15</v>
      </c>
      <c r="DP156" s="257"/>
      <c r="DQ156" s="230"/>
      <c r="DR156" s="231"/>
      <c r="DS156" s="231"/>
      <c r="DT156" s="232"/>
      <c r="DU156" s="27"/>
      <c r="DV156" s="114">
        <f>COUNTIF(DE155:DP157,"○")</f>
        <v>0</v>
      </c>
      <c r="DW156" s="80">
        <f>COUNTIF(DE155:DP157,"×")</f>
        <v>2</v>
      </c>
      <c r="DX156" s="114">
        <f>IF((DK152-DI152)&gt;0,1,0)+IF((DK153-DI153)&gt;0,1,0)+IF((DK154-DI154)&gt;0,1,0)+IF((DI155-DK155)&gt;0,1,0)+IF((DI156-DK156)&gt;0,1,0)+IF((DI157-DK157)&gt;0,1,0)+IF((DM155-DO155)&gt;0,1,0)+IF((DM156-DO156)&gt;0,1,0)+IF((DM157-DO157)&gt;0,1,0)</f>
        <v>0</v>
      </c>
      <c r="DY156" s="115">
        <f>IF((DK152-DI152)&lt;0,1,0)+IF((DK153-DI153)&lt;0,1,0)+IF((DK154-DI154)&lt;0,1,0)+IF((DI155-DK155)&lt;0,1,0)+IF((DI156-DK156)&lt;0,1,0)+IF((DI157-DK157)&lt;0,1,0)+IF((DM155-DO155)&lt;0,1,0)+IF((DM156-DO156)&lt;0,1,0)+IF((DM157-DO157)&lt;0,1,0)</f>
        <v>4</v>
      </c>
      <c r="DZ156" s="80">
        <f>SUM(DE155:DE157,DI155:DI157,DM155:DM157)</f>
        <v>25</v>
      </c>
      <c r="EA156" s="80">
        <f>SUM(DG155:DG157,DK155:DK157,DO155:DO157)</f>
        <v>60</v>
      </c>
      <c r="EB156" s="115">
        <f>DZ156-EA156</f>
        <v>-35</v>
      </c>
      <c r="EC156" s="100"/>
      <c r="ED156" s="100"/>
      <c r="EE156" s="100"/>
      <c r="EF156" s="100"/>
      <c r="EG156" s="27"/>
    </row>
    <row r="157" spans="1:137" ht="9.75" customHeight="1" thickBot="1">
      <c r="A157" s="27"/>
      <c r="B157" s="27"/>
      <c r="C157" s="272"/>
      <c r="D157" s="273"/>
      <c r="E157" s="289" t="str">
        <f>C159</f>
        <v>川澤綾乃</v>
      </c>
      <c r="F157" s="251"/>
      <c r="G157" s="251"/>
      <c r="H157" s="240"/>
      <c r="I157" s="250" t="str">
        <f>C162</f>
        <v>町田佐土子</v>
      </c>
      <c r="J157" s="251"/>
      <c r="K157" s="251"/>
      <c r="L157" s="240"/>
      <c r="M157" s="250" t="str">
        <f>C165</f>
        <v>吉田早希</v>
      </c>
      <c r="N157" s="251"/>
      <c r="O157" s="251"/>
      <c r="P157" s="240"/>
      <c r="Q157" s="259" t="s">
        <v>1</v>
      </c>
      <c r="R157" s="260"/>
      <c r="S157" s="260"/>
      <c r="T157" s="261"/>
      <c r="U157" s="27"/>
      <c r="V157" s="111" t="s">
        <v>344</v>
      </c>
      <c r="W157" s="112" t="s">
        <v>345</v>
      </c>
      <c r="X157" s="111" t="s">
        <v>346</v>
      </c>
      <c r="Y157" s="113" t="s">
        <v>386</v>
      </c>
      <c r="Z157" s="112" t="s">
        <v>347</v>
      </c>
      <c r="AA157" s="112" t="s">
        <v>386</v>
      </c>
      <c r="AB157" s="113" t="s">
        <v>348</v>
      </c>
      <c r="AD157" s="27"/>
      <c r="AE157" s="27"/>
      <c r="AH157" s="27"/>
      <c r="AK157" s="27"/>
      <c r="AL157" s="272"/>
      <c r="AM157" s="273"/>
      <c r="AN157" s="289" t="str">
        <f>AL159</f>
        <v>吉田修美</v>
      </c>
      <c r="AO157" s="251"/>
      <c r="AP157" s="251"/>
      <c r="AQ157" s="240"/>
      <c r="AR157" s="250" t="str">
        <f>AL162</f>
        <v>末光美理</v>
      </c>
      <c r="AS157" s="251"/>
      <c r="AT157" s="251"/>
      <c r="AU157" s="240"/>
      <c r="AV157" s="250" t="str">
        <f>AL165</f>
        <v>美藤早紀</v>
      </c>
      <c r="AW157" s="251"/>
      <c r="AX157" s="251"/>
      <c r="AY157" s="240"/>
      <c r="AZ157" s="259" t="s">
        <v>1</v>
      </c>
      <c r="BA157" s="260"/>
      <c r="BB157" s="260"/>
      <c r="BC157" s="261"/>
      <c r="BD157" s="27"/>
      <c r="BE157" s="111" t="s">
        <v>422</v>
      </c>
      <c r="BF157" s="112" t="s">
        <v>423</v>
      </c>
      <c r="BG157" s="111" t="s">
        <v>346</v>
      </c>
      <c r="BH157" s="113" t="s">
        <v>386</v>
      </c>
      <c r="BI157" s="112" t="s">
        <v>347</v>
      </c>
      <c r="BJ157" s="112" t="s">
        <v>386</v>
      </c>
      <c r="BK157" s="113" t="s">
        <v>348</v>
      </c>
      <c r="BL157" s="100"/>
      <c r="BM157" s="27"/>
      <c r="BN157" s="27"/>
      <c r="BO157" s="27"/>
      <c r="BP157" s="141"/>
      <c r="BQ157" s="27"/>
      <c r="BR157" s="27"/>
      <c r="BS157" s="237"/>
      <c r="BT157" s="7"/>
      <c r="BU157" s="13" t="s">
        <v>152</v>
      </c>
      <c r="BV157" s="7">
        <f>IF(CB154="","",CB154)</f>
      </c>
      <c r="BW157" s="2">
        <f t="shared" si="62"/>
      </c>
      <c r="BX157" s="13">
        <f>IF(BZ154="","",BZ154)</f>
      </c>
      <c r="BY157" s="252"/>
      <c r="BZ157" s="253"/>
      <c r="CA157" s="254"/>
      <c r="CB157" s="254"/>
      <c r="CC157" s="255"/>
      <c r="CD157" s="39">
        <v>13</v>
      </c>
      <c r="CE157" s="2" t="str">
        <f t="shared" si="60"/>
        <v>-</v>
      </c>
      <c r="CF157" s="41">
        <v>15</v>
      </c>
      <c r="CG157" s="258"/>
      <c r="CH157" s="233" t="s">
        <v>538</v>
      </c>
      <c r="CI157" s="234"/>
      <c r="CJ157" s="235" t="s">
        <v>537</v>
      </c>
      <c r="CK157" s="236"/>
      <c r="CL157" s="27"/>
      <c r="CM157" s="119"/>
      <c r="CN157" s="120"/>
      <c r="CO157" s="119"/>
      <c r="CP157" s="121"/>
      <c r="CQ157" s="120"/>
      <c r="CR157" s="120"/>
      <c r="CS157" s="121"/>
      <c r="CT157" s="100"/>
      <c r="CU157" s="27"/>
      <c r="CV157" s="27"/>
      <c r="CW157" s="27"/>
      <c r="CX157" s="213"/>
      <c r="CY157" s="27"/>
      <c r="DB157" s="237"/>
      <c r="DC157" s="7"/>
      <c r="DD157" s="13" t="s">
        <v>464</v>
      </c>
      <c r="DE157" s="7">
        <f>IF(DK154="","",DK154)</f>
      </c>
      <c r="DF157" s="2">
        <f t="shared" si="63"/>
      </c>
      <c r="DG157" s="13">
        <f>IF(DI154="","",DI154)</f>
      </c>
      <c r="DH157" s="252"/>
      <c r="DI157" s="253"/>
      <c r="DJ157" s="254"/>
      <c r="DK157" s="254"/>
      <c r="DL157" s="255"/>
      <c r="DM157" s="39"/>
      <c r="DN157" s="2">
        <f t="shared" si="61"/>
      </c>
      <c r="DO157" s="41"/>
      <c r="DP157" s="258"/>
      <c r="DQ157" s="233" t="s">
        <v>448</v>
      </c>
      <c r="DR157" s="234"/>
      <c r="DS157" s="235" t="s">
        <v>447</v>
      </c>
      <c r="DT157" s="236"/>
      <c r="DU157" s="27"/>
      <c r="DV157" s="119"/>
      <c r="DW157" s="120"/>
      <c r="DX157" s="119"/>
      <c r="DY157" s="121"/>
      <c r="DZ157" s="120"/>
      <c r="EA157" s="120"/>
      <c r="EB157" s="121"/>
      <c r="EC157" s="100"/>
      <c r="ED157" s="100"/>
      <c r="EE157" s="100"/>
      <c r="EF157" s="100"/>
      <c r="EG157" s="27"/>
    </row>
    <row r="158" spans="1:137" ht="9.75" customHeight="1">
      <c r="A158" s="27"/>
      <c r="B158" s="237"/>
      <c r="C158" s="4" t="s">
        <v>118</v>
      </c>
      <c r="D158" s="5" t="s">
        <v>566</v>
      </c>
      <c r="E158" s="265"/>
      <c r="F158" s="266"/>
      <c r="G158" s="266"/>
      <c r="H158" s="267"/>
      <c r="I158" s="32">
        <v>15</v>
      </c>
      <c r="J158" s="2" t="str">
        <f>IF(I158="","","-")</f>
        <v>-</v>
      </c>
      <c r="K158" s="34">
        <v>10</v>
      </c>
      <c r="L158" s="256" t="str">
        <f>IF(I158&gt;K158,IF(I159&gt;K159,"○",IF(I160&gt;K160,"○","×")),IF(I159&gt;K159,IF(I160&gt;K160,"○","×"),"×"))</f>
        <v>○</v>
      </c>
      <c r="M158" s="32">
        <v>9</v>
      </c>
      <c r="N158" s="6" t="str">
        <f aca="true" t="shared" si="64" ref="N158:N163">IF(M158="","","-")</f>
        <v>-</v>
      </c>
      <c r="O158" s="40">
        <v>15</v>
      </c>
      <c r="P158" s="256" t="str">
        <f>IF(M158&gt;O158,IF(M159&gt;O159,"○",IF(M160&gt;O160,"○","×")),IF(M159&gt;O159,IF(M160&gt;O160,"○","×"),"×"))</f>
        <v>×</v>
      </c>
      <c r="Q158" s="227" t="s">
        <v>447</v>
      </c>
      <c r="R158" s="228"/>
      <c r="S158" s="228"/>
      <c r="T158" s="229"/>
      <c r="U158" s="27"/>
      <c r="V158" s="114"/>
      <c r="W158" s="80"/>
      <c r="X158" s="114"/>
      <c r="Y158" s="115"/>
      <c r="Z158" s="80"/>
      <c r="AA158" s="80"/>
      <c r="AB158" s="115"/>
      <c r="AD158" s="27"/>
      <c r="AE158" s="27"/>
      <c r="AH158" s="27"/>
      <c r="AK158" s="237"/>
      <c r="AL158" s="4" t="s">
        <v>655</v>
      </c>
      <c r="AM158" s="5" t="s">
        <v>176</v>
      </c>
      <c r="AN158" s="265"/>
      <c r="AO158" s="266"/>
      <c r="AP158" s="266"/>
      <c r="AQ158" s="267"/>
      <c r="AR158" s="32">
        <v>17</v>
      </c>
      <c r="AS158" s="2" t="str">
        <f>IF(AR158="","","-")</f>
        <v>-</v>
      </c>
      <c r="AT158" s="34">
        <v>15</v>
      </c>
      <c r="AU158" s="256" t="str">
        <f>IF(AR158&gt;AT158,IF(AR159&gt;AT159,"○",IF(AR160&gt;AT160,"○","×")),IF(AR159&gt;AT159,IF(AR160&gt;AT160,"○","×"),"×"))</f>
        <v>×</v>
      </c>
      <c r="AV158" s="32">
        <v>15</v>
      </c>
      <c r="AW158" s="6" t="str">
        <f aca="true" t="shared" si="65" ref="AW158:AW163">IF(AV158="","","-")</f>
        <v>-</v>
      </c>
      <c r="AX158" s="40">
        <v>9</v>
      </c>
      <c r="AY158" s="256" t="str">
        <f>IF(AV158&gt;AX158,IF(AV159&gt;AX159,"○",IF(AV160&gt;AX160,"○","×")),IF(AV159&gt;AX159,IF(AV160&gt;AX160,"○","×"),"×"))</f>
        <v>○</v>
      </c>
      <c r="AZ158" s="227" t="s">
        <v>447</v>
      </c>
      <c r="BA158" s="228"/>
      <c r="BB158" s="228"/>
      <c r="BC158" s="229"/>
      <c r="BD158" s="27"/>
      <c r="BE158" s="114"/>
      <c r="BF158" s="80"/>
      <c r="BG158" s="114"/>
      <c r="BH158" s="115"/>
      <c r="BI158" s="80"/>
      <c r="BJ158" s="80"/>
      <c r="BK158" s="115"/>
      <c r="BL158" s="100"/>
      <c r="BM158" s="27"/>
      <c r="BN158" s="27"/>
      <c r="BO158" s="27"/>
      <c r="BP158" s="141"/>
      <c r="BQ158" s="27"/>
      <c r="BR158" s="27"/>
      <c r="BS158" s="237"/>
      <c r="BT158" s="12" t="s">
        <v>228</v>
      </c>
      <c r="BU158" s="5" t="s">
        <v>572</v>
      </c>
      <c r="BV158" s="12">
        <f>IF(CF152="","",CF152)</f>
        <v>12</v>
      </c>
      <c r="BW158" s="16" t="str">
        <f t="shared" si="62"/>
        <v>-</v>
      </c>
      <c r="BX158" s="5">
        <f>IF(CD152="","",CD152)</f>
        <v>15</v>
      </c>
      <c r="BY158" s="238" t="str">
        <f>IF(CG152="","",IF(CG152="○","×",IF(CG152="×","○")))</f>
        <v>×</v>
      </c>
      <c r="BZ158" s="17">
        <f>IF(CF155="","",CF155)</f>
        <v>12</v>
      </c>
      <c r="CA158" s="2" t="str">
        <f>IF(BZ158="","","-")</f>
        <v>-</v>
      </c>
      <c r="CB158" s="5">
        <f>IF(CD155="","",CD155)</f>
        <v>15</v>
      </c>
      <c r="CC158" s="238" t="str">
        <f>IF(CG155="","",IF(CG155="○","×",IF(CG155="×","○")))</f>
        <v>○</v>
      </c>
      <c r="CD158" s="241"/>
      <c r="CE158" s="242"/>
      <c r="CF158" s="242"/>
      <c r="CG158" s="243"/>
      <c r="CH158" s="227" t="s">
        <v>537</v>
      </c>
      <c r="CI158" s="228"/>
      <c r="CJ158" s="228"/>
      <c r="CK158" s="229"/>
      <c r="CL158" s="27"/>
      <c r="CM158" s="114"/>
      <c r="CN158" s="80"/>
      <c r="CO158" s="114"/>
      <c r="CP158" s="115"/>
      <c r="CQ158" s="80"/>
      <c r="CR158" s="80"/>
      <c r="CS158" s="115"/>
      <c r="CT158" s="100"/>
      <c r="CU158" s="27"/>
      <c r="CV158" s="27"/>
      <c r="CW158" s="27"/>
      <c r="CX158" s="213"/>
      <c r="CY158" s="27"/>
      <c r="DB158" s="237"/>
      <c r="DC158" s="12" t="s">
        <v>473</v>
      </c>
      <c r="DD158" s="5" t="s">
        <v>474</v>
      </c>
      <c r="DE158" s="12">
        <f>IF(DO152="","",DO152)</f>
        <v>15</v>
      </c>
      <c r="DF158" s="16" t="str">
        <f t="shared" si="63"/>
        <v>-</v>
      </c>
      <c r="DG158" s="5">
        <f>IF(DM152="","",DM152)</f>
        <v>10</v>
      </c>
      <c r="DH158" s="238" t="str">
        <f>IF(DP152="","",IF(DP152="○","×",IF(DP152="×","○")))</f>
        <v>○</v>
      </c>
      <c r="DI158" s="17">
        <f>IF(DO155="","",DO155)</f>
        <v>15</v>
      </c>
      <c r="DJ158" s="2" t="str">
        <f>IF(DI158="","","-")</f>
        <v>-</v>
      </c>
      <c r="DK158" s="5">
        <f>IF(DM155="","",DM155)</f>
        <v>8</v>
      </c>
      <c r="DL158" s="238" t="str">
        <f>IF(DP155="","",IF(DP155="○","×",IF(DP155="×","○")))</f>
        <v>○</v>
      </c>
      <c r="DM158" s="241"/>
      <c r="DN158" s="242"/>
      <c r="DO158" s="242"/>
      <c r="DP158" s="243"/>
      <c r="DQ158" s="227" t="s">
        <v>446</v>
      </c>
      <c r="DR158" s="228"/>
      <c r="DS158" s="228"/>
      <c r="DT158" s="229"/>
      <c r="DU158" s="27"/>
      <c r="DV158" s="114"/>
      <c r="DW158" s="80"/>
      <c r="DX158" s="114"/>
      <c r="DY158" s="115"/>
      <c r="DZ158" s="80"/>
      <c r="EA158" s="80"/>
      <c r="EB158" s="115"/>
      <c r="EC158" s="100"/>
      <c r="ED158" s="100"/>
      <c r="EE158" s="100"/>
      <c r="EF158" s="100"/>
      <c r="EG158" s="27"/>
    </row>
    <row r="159" spans="1:137" ht="9.75" customHeight="1">
      <c r="A159" s="27"/>
      <c r="B159" s="237"/>
      <c r="C159" s="4" t="s">
        <v>119</v>
      </c>
      <c r="D159" s="5" t="s">
        <v>566</v>
      </c>
      <c r="E159" s="268"/>
      <c r="F159" s="245"/>
      <c r="G159" s="245"/>
      <c r="H159" s="246"/>
      <c r="I159" s="32">
        <v>14</v>
      </c>
      <c r="J159" s="2" t="str">
        <f>IF(I159="","","-")</f>
        <v>-</v>
      </c>
      <c r="K159" s="35">
        <v>16</v>
      </c>
      <c r="L159" s="257"/>
      <c r="M159" s="32">
        <v>14</v>
      </c>
      <c r="N159" s="2" t="str">
        <f t="shared" si="64"/>
        <v>-</v>
      </c>
      <c r="O159" s="34">
        <v>16</v>
      </c>
      <c r="P159" s="257"/>
      <c r="Q159" s="230"/>
      <c r="R159" s="231"/>
      <c r="S159" s="231"/>
      <c r="T159" s="232"/>
      <c r="U159" s="27"/>
      <c r="V159" s="114">
        <f>COUNTIF(E158:P160,"○")</f>
        <v>1</v>
      </c>
      <c r="W159" s="80">
        <f>COUNTIF(E158:P160,"×")</f>
        <v>1</v>
      </c>
      <c r="X159" s="114">
        <f>IF((E158-G158)&gt;0,1,0)+IF((E159-G159)&gt;0,1,0)+IF((E160-G160)&gt;0,1,0)+IF((I158-K158)&gt;0,1,0)+IF((I159-K159)&gt;0,1,0)+IF((I160-K160)&gt;0,1,0)+IF((M158-O158)&gt;0,1,0)+IF((M159-O159)&gt;0,1,0)+IF((M160-O160)&gt;0,1,0)</f>
        <v>2</v>
      </c>
      <c r="Y159" s="115">
        <f>IF((E158-G158)&lt;0,1,0)+IF((E159-G159)&lt;0,1,0)+IF((E160-G160)&lt;0,1,0)+IF((I158-K158)&lt;0,1,0)+IF((I159-K159)&lt;0,1,0)+IF((I160-K160)&lt;0,1,0)+IF((M158-O158)&lt;0,1,0)+IF((M159-O159)&lt;0,1,0)+IF((M160-O160)&lt;0,1,0)</f>
        <v>3</v>
      </c>
      <c r="Z159" s="80">
        <f>SUM(E158:E160,I158:I160,M158:M160)</f>
        <v>67</v>
      </c>
      <c r="AA159" s="80">
        <f>SUM(G158:G160,K158:K160,O158:O160)</f>
        <v>67</v>
      </c>
      <c r="AB159" s="115">
        <f>Z159-AA159</f>
        <v>0</v>
      </c>
      <c r="AD159" s="27"/>
      <c r="AE159" s="27"/>
      <c r="AH159" s="27"/>
      <c r="AK159" s="237"/>
      <c r="AL159" s="4" t="s">
        <v>661</v>
      </c>
      <c r="AM159" s="5" t="s">
        <v>176</v>
      </c>
      <c r="AN159" s="268"/>
      <c r="AO159" s="245"/>
      <c r="AP159" s="245"/>
      <c r="AQ159" s="246"/>
      <c r="AR159" s="32">
        <v>13</v>
      </c>
      <c r="AS159" s="2" t="str">
        <f>IF(AR159="","","-")</f>
        <v>-</v>
      </c>
      <c r="AT159" s="35">
        <v>15</v>
      </c>
      <c r="AU159" s="257"/>
      <c r="AV159" s="32">
        <v>13</v>
      </c>
      <c r="AW159" s="2" t="str">
        <f t="shared" si="65"/>
        <v>-</v>
      </c>
      <c r="AX159" s="34">
        <v>15</v>
      </c>
      <c r="AY159" s="257"/>
      <c r="AZ159" s="230"/>
      <c r="BA159" s="231"/>
      <c r="BB159" s="231"/>
      <c r="BC159" s="232"/>
      <c r="BD159" s="27"/>
      <c r="BE159" s="114">
        <f>COUNTIF(AN158:AY160,"○")</f>
        <v>1</v>
      </c>
      <c r="BF159" s="80">
        <f>COUNTIF(AN158:AY160,"×")</f>
        <v>1</v>
      </c>
      <c r="BG159" s="114">
        <f>IF((AN158-AP158)&gt;0,1,0)+IF((AN159-AP159)&gt;0,1,0)+IF((AN160-AP160)&gt;0,1,0)+IF((AR158-AT158)&gt;0,1,0)+IF((AR159-AT159)&gt;0,1,0)+IF((AR160-AT160)&gt;0,1,0)+IF((AV158-AX158)&gt;0,1,0)+IF((AV159-AX159)&gt;0,1,0)+IF((AV160-AX160)&gt;0,1,0)</f>
        <v>3</v>
      </c>
      <c r="BH159" s="115">
        <f>IF((AN158-AP158)&lt;0,1,0)+IF((AN159-AP159)&lt;0,1,0)+IF((AN160-AP160)&lt;0,1,0)+IF((AR158-AT158)&lt;0,1,0)+IF((AR159-AT159)&lt;0,1,0)+IF((AR160-AT160)&lt;0,1,0)+IF((AV158-AX158)&lt;0,1,0)+IF((AV159-AX159)&lt;0,1,0)+IF((AV160-AX160)&lt;0,1,0)</f>
        <v>3</v>
      </c>
      <c r="BI159" s="80">
        <f>SUM(AN158:AN160,AR158:AR160,AV158:AV160)</f>
        <v>84</v>
      </c>
      <c r="BJ159" s="80">
        <f>SUM(AP158:AP160,AT158:AT160,AX158:AX160)</f>
        <v>78</v>
      </c>
      <c r="BK159" s="115">
        <f>BI159-BJ159</f>
        <v>6</v>
      </c>
      <c r="BL159" s="100"/>
      <c r="BM159" s="27"/>
      <c r="BN159" s="27"/>
      <c r="BO159" s="27"/>
      <c r="BP159" s="141"/>
      <c r="BQ159" s="27"/>
      <c r="BR159" s="27"/>
      <c r="BS159" s="237"/>
      <c r="BT159" s="12" t="s">
        <v>229</v>
      </c>
      <c r="BU159" s="5" t="s">
        <v>214</v>
      </c>
      <c r="BV159" s="12">
        <f>IF(CF153="","",CF153)</f>
        <v>3</v>
      </c>
      <c r="BW159" s="2" t="str">
        <f t="shared" si="62"/>
        <v>-</v>
      </c>
      <c r="BX159" s="5">
        <f>IF(CD153="","",CD153)</f>
        <v>15</v>
      </c>
      <c r="BY159" s="239"/>
      <c r="BZ159" s="17">
        <f>IF(CF156="","",CF156)</f>
        <v>15</v>
      </c>
      <c r="CA159" s="2" t="str">
        <f>IF(BZ159="","","-")</f>
        <v>-</v>
      </c>
      <c r="CB159" s="5">
        <f>IF(CD156="","",CD156)</f>
        <v>13</v>
      </c>
      <c r="CC159" s="239"/>
      <c r="CD159" s="244"/>
      <c r="CE159" s="245"/>
      <c r="CF159" s="245"/>
      <c r="CG159" s="246"/>
      <c r="CH159" s="230"/>
      <c r="CI159" s="231"/>
      <c r="CJ159" s="231"/>
      <c r="CK159" s="232"/>
      <c r="CL159" s="27"/>
      <c r="CM159" s="114">
        <f>COUNTIF(BV158:CG160,"○")</f>
        <v>1</v>
      </c>
      <c r="CN159" s="80">
        <f>COUNTIF(BV158:CG160,"×")</f>
        <v>1</v>
      </c>
      <c r="CO159" s="114">
        <f>IF((CF152-CD152)&gt;0,1,0)+IF((CF153-CD153)&gt;0,1,0)+IF((CF154-CD154)&gt;0,1,0)+IF((CF155-CD155)&gt;0,1,0)+IF((CF156-CD156)&gt;0,1,0)+IF((CF157-CD157)&gt;0,1,0)+IF((CD158-CF158)&gt;0,1,0)+IF((CD159-CF159)&gt;0,1,0)+IF((CD160-CF160)&gt;0,1,0)</f>
        <v>2</v>
      </c>
      <c r="CP159" s="115">
        <f>IF((CF152-CD152)&lt;0,1,0)+IF((CF153-CD153)&lt;0,1,0)+IF((CF154-CD154)&lt;0,1,0)+IF((CF155-CD155)&lt;0,1,0)+IF((CF156-CD156)&lt;0,1,0)+IF((CF157-CD157)&lt;0,1,0)+IF((CD158-CF158)&lt;0,1,0)+IF((CD159-CF159)&lt;0,1,0)+IF((CD160-CF160)&lt;0,1,0)</f>
        <v>3</v>
      </c>
      <c r="CQ159" s="80">
        <f>SUM(BV158:BV160,BZ158:BZ160,CD158:CD160)</f>
        <v>57</v>
      </c>
      <c r="CR159" s="80">
        <f>SUM(BX158:BX160,CB158:CB160,CF158:CF160)</f>
        <v>71</v>
      </c>
      <c r="CS159" s="115">
        <f>CQ159-CR159</f>
        <v>-14</v>
      </c>
      <c r="CT159" s="100"/>
      <c r="CU159" s="27"/>
      <c r="CV159" s="27"/>
      <c r="CW159" s="27"/>
      <c r="CX159" s="213"/>
      <c r="CY159" s="27"/>
      <c r="DB159" s="237"/>
      <c r="DC159" s="12" t="s">
        <v>475</v>
      </c>
      <c r="DD159" s="5" t="s">
        <v>474</v>
      </c>
      <c r="DE159" s="12">
        <f>IF(DO153="","",DO153)</f>
        <v>15</v>
      </c>
      <c r="DF159" s="2" t="str">
        <f t="shared" si="63"/>
        <v>-</v>
      </c>
      <c r="DG159" s="5">
        <f>IF(DM153="","",DM153)</f>
        <v>13</v>
      </c>
      <c r="DH159" s="239"/>
      <c r="DI159" s="17">
        <f>IF(DO156="","",DO156)</f>
        <v>15</v>
      </c>
      <c r="DJ159" s="2" t="str">
        <f>IF(DI159="","","-")</f>
        <v>-</v>
      </c>
      <c r="DK159" s="5">
        <f>IF(DM156="","",DM156)</f>
        <v>9</v>
      </c>
      <c r="DL159" s="239"/>
      <c r="DM159" s="244"/>
      <c r="DN159" s="245"/>
      <c r="DO159" s="245"/>
      <c r="DP159" s="246"/>
      <c r="DQ159" s="230"/>
      <c r="DR159" s="231"/>
      <c r="DS159" s="231"/>
      <c r="DT159" s="232"/>
      <c r="DU159" s="27"/>
      <c r="DV159" s="114">
        <f>COUNTIF(DE158:DP160,"○")</f>
        <v>2</v>
      </c>
      <c r="DW159" s="80">
        <f>COUNTIF(DE158:DP160,"×")</f>
        <v>0</v>
      </c>
      <c r="DX159" s="114">
        <f>IF((DO152-DM152)&gt;0,1,0)+IF((DO153-DM153)&gt;0,1,0)+IF((DO154-DM154)&gt;0,1,0)+IF((DO155-DM155)&gt;0,1,0)+IF((DO156-DM156)&gt;0,1,0)+IF((DO157-DM157)&gt;0,1,0)+IF((DM158-DO158)&gt;0,1,0)+IF((DM159-DO159)&gt;0,1,0)+IF((DM160-DO160)&gt;0,1,0)</f>
        <v>4</v>
      </c>
      <c r="DY159" s="115">
        <f>IF((DO152-DM152)&lt;0,1,0)+IF((DO153-DM153)&lt;0,1,0)+IF((DO154-DM154)&lt;0,1,0)+IF((DO155-DM155)&lt;0,1,0)+IF((DO156-DM156)&lt;0,1,0)+IF((DO157-DM157)&lt;0,1,0)+IF((DM158-DO158)&lt;0,1,0)+IF((DM159-DO159)&lt;0,1,0)+IF((DM160-DO160)&lt;0,1,0)</f>
        <v>0</v>
      </c>
      <c r="DZ159" s="80">
        <f>SUM(DE158:DE160,DI158:DI160,DM158:DM160)</f>
        <v>60</v>
      </c>
      <c r="EA159" s="80">
        <f>SUM(DG158:DG160,DK158:DK160,DO158:DO160)</f>
        <v>40</v>
      </c>
      <c r="EB159" s="115">
        <f>DZ159-EA159</f>
        <v>20</v>
      </c>
      <c r="EC159" s="100"/>
      <c r="ED159" s="100"/>
      <c r="EE159" s="100"/>
      <c r="EF159" s="100"/>
      <c r="EG159" s="27"/>
    </row>
    <row r="160" spans="1:137" ht="11.25" customHeight="1" thickBot="1">
      <c r="A160" s="27"/>
      <c r="B160" s="237"/>
      <c r="C160" s="7"/>
      <c r="D160" s="8" t="s">
        <v>120</v>
      </c>
      <c r="E160" s="269"/>
      <c r="F160" s="254"/>
      <c r="G160" s="254"/>
      <c r="H160" s="255"/>
      <c r="I160" s="33">
        <v>15</v>
      </c>
      <c r="J160" s="2" t="str">
        <f>IF(I160="","","-")</f>
        <v>-</v>
      </c>
      <c r="K160" s="36">
        <v>10</v>
      </c>
      <c r="L160" s="258"/>
      <c r="M160" s="37"/>
      <c r="N160" s="9">
        <f t="shared" si="64"/>
      </c>
      <c r="O160" s="36"/>
      <c r="P160" s="258"/>
      <c r="Q160" s="233" t="s">
        <v>446</v>
      </c>
      <c r="R160" s="234"/>
      <c r="S160" s="235" t="s">
        <v>446</v>
      </c>
      <c r="T160" s="236"/>
      <c r="U160" s="27"/>
      <c r="V160" s="114"/>
      <c r="W160" s="80"/>
      <c r="X160" s="114"/>
      <c r="Y160" s="115"/>
      <c r="Z160" s="80"/>
      <c r="AA160" s="80"/>
      <c r="AB160" s="115"/>
      <c r="AD160" s="27"/>
      <c r="AE160" s="27"/>
      <c r="AH160" s="27"/>
      <c r="AK160" s="237"/>
      <c r="AL160" s="7"/>
      <c r="AM160" s="8" t="s">
        <v>45</v>
      </c>
      <c r="AN160" s="269"/>
      <c r="AO160" s="254"/>
      <c r="AP160" s="254"/>
      <c r="AQ160" s="255"/>
      <c r="AR160" s="33">
        <v>11</v>
      </c>
      <c r="AS160" s="2" t="str">
        <f>IF(AR160="","","-")</f>
        <v>-</v>
      </c>
      <c r="AT160" s="36">
        <v>15</v>
      </c>
      <c r="AU160" s="258"/>
      <c r="AV160" s="37">
        <v>15</v>
      </c>
      <c r="AW160" s="9" t="str">
        <f t="shared" si="65"/>
        <v>-</v>
      </c>
      <c r="AX160" s="36">
        <v>9</v>
      </c>
      <c r="AY160" s="258"/>
      <c r="AZ160" s="233" t="s">
        <v>446</v>
      </c>
      <c r="BA160" s="234"/>
      <c r="BB160" s="235" t="s">
        <v>446</v>
      </c>
      <c r="BC160" s="236"/>
      <c r="BD160" s="27"/>
      <c r="BE160" s="114"/>
      <c r="BF160" s="80"/>
      <c r="BG160" s="114"/>
      <c r="BH160" s="115"/>
      <c r="BI160" s="80"/>
      <c r="BJ160" s="80"/>
      <c r="BK160" s="115"/>
      <c r="BL160" s="100"/>
      <c r="BM160" s="27"/>
      <c r="BN160" s="27"/>
      <c r="BO160" s="27"/>
      <c r="BP160" s="141"/>
      <c r="BQ160" s="27"/>
      <c r="BR160" s="27"/>
      <c r="BS160" s="237"/>
      <c r="BT160" s="18"/>
      <c r="BU160" s="3" t="s">
        <v>103</v>
      </c>
      <c r="BV160" s="18">
        <f>IF(CF154="","",CF154)</f>
      </c>
      <c r="BW160" s="19">
        <f t="shared" si="62"/>
      </c>
      <c r="BX160" s="20">
        <f>IF(CD154="","",CD154)</f>
      </c>
      <c r="BY160" s="240"/>
      <c r="BZ160" s="21">
        <f>IF(CF157="","",CF157)</f>
        <v>15</v>
      </c>
      <c r="CA160" s="19" t="str">
        <f>IF(BZ160="","","-")</f>
        <v>-</v>
      </c>
      <c r="CB160" s="20">
        <f>IF(CD157="","",CD157)</f>
        <v>13</v>
      </c>
      <c r="CC160" s="240"/>
      <c r="CD160" s="247"/>
      <c r="CE160" s="248"/>
      <c r="CF160" s="248"/>
      <c r="CG160" s="249"/>
      <c r="CH160" s="233" t="s">
        <v>536</v>
      </c>
      <c r="CI160" s="234"/>
      <c r="CJ160" s="235" t="s">
        <v>536</v>
      </c>
      <c r="CK160" s="236"/>
      <c r="CL160" s="27"/>
      <c r="CM160" s="114"/>
      <c r="CN160" s="80"/>
      <c r="CO160" s="114"/>
      <c r="CP160" s="115"/>
      <c r="CQ160" s="80"/>
      <c r="CR160" s="80"/>
      <c r="CS160" s="115"/>
      <c r="CT160" s="100"/>
      <c r="CU160" s="27"/>
      <c r="CV160" s="27"/>
      <c r="CW160" s="27"/>
      <c r="CX160" s="213"/>
      <c r="CY160" s="27"/>
      <c r="DB160" s="237"/>
      <c r="DC160" s="18"/>
      <c r="DD160" s="3" t="s">
        <v>464</v>
      </c>
      <c r="DE160" s="18">
        <f>IF(DO154="","",DO154)</f>
      </c>
      <c r="DF160" s="19">
        <f t="shared" si="63"/>
      </c>
      <c r="DG160" s="20">
        <f>IF(DM154="","",DM154)</f>
      </c>
      <c r="DH160" s="240"/>
      <c r="DI160" s="21">
        <f>IF(DO157="","",DO157)</f>
      </c>
      <c r="DJ160" s="19">
        <f>IF(DI160="","","-")</f>
      </c>
      <c r="DK160" s="20">
        <f>IF(DM157="","",DM157)</f>
      </c>
      <c r="DL160" s="240"/>
      <c r="DM160" s="247"/>
      <c r="DN160" s="248"/>
      <c r="DO160" s="248"/>
      <c r="DP160" s="249"/>
      <c r="DQ160" s="233" t="s">
        <v>447</v>
      </c>
      <c r="DR160" s="234"/>
      <c r="DS160" s="235" t="s">
        <v>448</v>
      </c>
      <c r="DT160" s="236"/>
      <c r="DU160" s="27"/>
      <c r="DV160" s="114"/>
      <c r="DW160" s="80"/>
      <c r="DX160" s="114"/>
      <c r="DY160" s="115"/>
      <c r="DZ160" s="80"/>
      <c r="EA160" s="80"/>
      <c r="EB160" s="115"/>
      <c r="EC160" s="100"/>
      <c r="ED160" s="100"/>
      <c r="EE160" s="100"/>
      <c r="EF160" s="100"/>
      <c r="EG160" s="27"/>
    </row>
    <row r="161" spans="1:137" ht="9.75" customHeight="1" thickBot="1">
      <c r="A161" s="27"/>
      <c r="B161" s="237"/>
      <c r="C161" s="4" t="s">
        <v>121</v>
      </c>
      <c r="D161" s="10" t="s">
        <v>572</v>
      </c>
      <c r="E161" s="11">
        <f>IF(K158="","",K158)</f>
        <v>10</v>
      </c>
      <c r="F161" s="2" t="str">
        <f aca="true" t="shared" si="66" ref="F161:F166">IF(E161="","","-")</f>
        <v>-</v>
      </c>
      <c r="G161" s="5">
        <f>IF(I158="","",I158)</f>
        <v>15</v>
      </c>
      <c r="H161" s="238" t="str">
        <f>IF(L158="","",IF(L158="○","×",IF(L158="×","○")))</f>
        <v>×</v>
      </c>
      <c r="I161" s="241"/>
      <c r="J161" s="242"/>
      <c r="K161" s="242"/>
      <c r="L161" s="243"/>
      <c r="M161" s="38">
        <v>11</v>
      </c>
      <c r="N161" s="2" t="str">
        <f t="shared" si="64"/>
        <v>-</v>
      </c>
      <c r="O161" s="34">
        <v>15</v>
      </c>
      <c r="P161" s="256" t="str">
        <f>IF(M161&gt;O161,IF(M162&gt;O162,"○",IF(M163&gt;O163,"○","×")),IF(M162&gt;O162,IF(M163&gt;O163,"○","×"),"×"))</f>
        <v>×</v>
      </c>
      <c r="Q161" s="227" t="s">
        <v>449</v>
      </c>
      <c r="R161" s="228"/>
      <c r="S161" s="228"/>
      <c r="T161" s="229"/>
      <c r="U161" s="27"/>
      <c r="V161" s="116"/>
      <c r="W161" s="117"/>
      <c r="X161" s="116"/>
      <c r="Y161" s="118"/>
      <c r="Z161" s="117"/>
      <c r="AA161" s="117"/>
      <c r="AB161" s="118"/>
      <c r="AD161" s="27"/>
      <c r="AE161" s="27"/>
      <c r="AH161" s="27"/>
      <c r="AK161" s="237"/>
      <c r="AL161" s="4" t="s">
        <v>498</v>
      </c>
      <c r="AM161" s="10" t="s">
        <v>3</v>
      </c>
      <c r="AN161" s="11">
        <f>IF(AT158="","",AT158)</f>
        <v>15</v>
      </c>
      <c r="AO161" s="2" t="str">
        <f aca="true" t="shared" si="67" ref="AO161:AO166">IF(AN161="","","-")</f>
        <v>-</v>
      </c>
      <c r="AP161" s="5">
        <f>IF(AR158="","",AR158)</f>
        <v>17</v>
      </c>
      <c r="AQ161" s="238" t="str">
        <f>IF(AU158="","",IF(AU158="○","×",IF(AU158="×","○")))</f>
        <v>○</v>
      </c>
      <c r="AR161" s="241"/>
      <c r="AS161" s="242"/>
      <c r="AT161" s="242"/>
      <c r="AU161" s="243"/>
      <c r="AV161" s="38">
        <v>15</v>
      </c>
      <c r="AW161" s="2" t="str">
        <f t="shared" si="65"/>
        <v>-</v>
      </c>
      <c r="AX161" s="34">
        <v>12</v>
      </c>
      <c r="AY161" s="256" t="str">
        <f>IF(AV161&gt;AX161,IF(AV162&gt;AX162,"○",IF(AV163&gt;AX163,"○","×")),IF(AV162&gt;AX162,IF(AV163&gt;AX163,"○","×"),"×"))</f>
        <v>○</v>
      </c>
      <c r="AZ161" s="227" t="s">
        <v>446</v>
      </c>
      <c r="BA161" s="228"/>
      <c r="BB161" s="228"/>
      <c r="BC161" s="229"/>
      <c r="BD161" s="27"/>
      <c r="BE161" s="116"/>
      <c r="BF161" s="117"/>
      <c r="BG161" s="116"/>
      <c r="BH161" s="118"/>
      <c r="BI161" s="117"/>
      <c r="BJ161" s="117"/>
      <c r="BK161" s="118"/>
      <c r="BL161" s="100"/>
      <c r="BM161" s="27"/>
      <c r="BN161" s="27"/>
      <c r="BO161" s="27"/>
      <c r="BP161" s="141"/>
      <c r="BQ161" s="27"/>
      <c r="BR161" s="27"/>
      <c r="BS161" s="102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100"/>
      <c r="CR161" s="100"/>
      <c r="CS161" s="100"/>
      <c r="CT161" s="100"/>
      <c r="CU161" s="27"/>
      <c r="CV161" s="27"/>
      <c r="CW161" s="27"/>
      <c r="CX161" s="213"/>
      <c r="CY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100"/>
      <c r="EA161" s="100"/>
      <c r="EB161" s="100"/>
      <c r="EC161" s="100"/>
      <c r="ED161" s="100"/>
      <c r="EE161" s="100"/>
      <c r="EF161" s="100"/>
      <c r="EG161" s="27"/>
    </row>
    <row r="162" spans="1:137" ht="9.75" customHeight="1">
      <c r="A162" s="27"/>
      <c r="B162" s="237"/>
      <c r="C162" s="4" t="s">
        <v>122</v>
      </c>
      <c r="D162" s="5" t="s">
        <v>564</v>
      </c>
      <c r="E162" s="12">
        <f>IF(K159="","",K159)</f>
        <v>16</v>
      </c>
      <c r="F162" s="2" t="str">
        <f t="shared" si="66"/>
        <v>-</v>
      </c>
      <c r="G162" s="5">
        <f>IF(I159="","",I159)</f>
        <v>14</v>
      </c>
      <c r="H162" s="239"/>
      <c r="I162" s="244"/>
      <c r="J162" s="245"/>
      <c r="K162" s="245"/>
      <c r="L162" s="246"/>
      <c r="M162" s="38">
        <v>13</v>
      </c>
      <c r="N162" s="2" t="str">
        <f t="shared" si="64"/>
        <v>-</v>
      </c>
      <c r="O162" s="34">
        <v>15</v>
      </c>
      <c r="P162" s="257"/>
      <c r="Q162" s="230"/>
      <c r="R162" s="231"/>
      <c r="S162" s="231"/>
      <c r="T162" s="232"/>
      <c r="U162" s="27"/>
      <c r="V162" s="114">
        <f>COUNTIF(E161:P163,"○")</f>
        <v>0</v>
      </c>
      <c r="W162" s="80">
        <f>COUNTIF(E161:P163,"×")</f>
        <v>2</v>
      </c>
      <c r="X162" s="114">
        <f>IF((K158-I158)&gt;0,1,0)+IF((K159-I159)&gt;0,1,0)+IF((K160-I160)&gt;0,1,0)+IF((I161-K161)&gt;0,1,0)+IF((I162-K162)&gt;0,1,0)+IF((I163-K163)&gt;0,1,0)+IF((M161-O161)&gt;0,1,0)+IF((M162-O162)&gt;0,1,0)+IF((M163-O163)&gt;0,1,0)</f>
        <v>1</v>
      </c>
      <c r="Y162" s="115">
        <f>IF((K158-I158)&lt;0,1,0)+IF((K159-I159)&lt;0,1,0)+IF((K160-I160)&lt;0,1,0)+IF((I161-K161)&lt;0,1,0)+IF((I162-K162)&lt;0,1,0)+IF((I163-K163)&lt;0,1,0)+IF((M161-O161)&lt;0,1,0)+IF((M162-O162)&lt;0,1,0)+IF((M163-O163)&lt;0,1,0)</f>
        <v>4</v>
      </c>
      <c r="Z162" s="80">
        <f>SUM(E161:E163,I161:I163,M161:M163)</f>
        <v>60</v>
      </c>
      <c r="AA162" s="80">
        <f>SUM(G161:G163,K161:K163,O161:O163)</f>
        <v>74</v>
      </c>
      <c r="AB162" s="115">
        <f>Z162-AA162</f>
        <v>-14</v>
      </c>
      <c r="AD162" s="27"/>
      <c r="AE162" s="27"/>
      <c r="AH162" s="27"/>
      <c r="AK162" s="237"/>
      <c r="AL162" s="4" t="s">
        <v>499</v>
      </c>
      <c r="AM162" s="5" t="s">
        <v>3</v>
      </c>
      <c r="AN162" s="12">
        <f>IF(AT159="","",AT159)</f>
        <v>15</v>
      </c>
      <c r="AO162" s="2" t="str">
        <f t="shared" si="67"/>
        <v>-</v>
      </c>
      <c r="AP162" s="5">
        <f>IF(AR159="","",AR159)</f>
        <v>13</v>
      </c>
      <c r="AQ162" s="239"/>
      <c r="AR162" s="244"/>
      <c r="AS162" s="245"/>
      <c r="AT162" s="245"/>
      <c r="AU162" s="246"/>
      <c r="AV162" s="38">
        <v>12</v>
      </c>
      <c r="AW162" s="2" t="str">
        <f t="shared" si="65"/>
        <v>-</v>
      </c>
      <c r="AX162" s="34">
        <v>15</v>
      </c>
      <c r="AY162" s="257"/>
      <c r="AZ162" s="230"/>
      <c r="BA162" s="231"/>
      <c r="BB162" s="231"/>
      <c r="BC162" s="232"/>
      <c r="BD162" s="27"/>
      <c r="BE162" s="114">
        <f>COUNTIF(AN161:AY163,"○")</f>
        <v>2</v>
      </c>
      <c r="BF162" s="80">
        <f>COUNTIF(AN161:AY163,"×")</f>
        <v>0</v>
      </c>
      <c r="BG162" s="114">
        <f>IF((AT158-AR158)&gt;0,1,0)+IF((AT159-AR159)&gt;0,1,0)+IF((AT160-AR160)&gt;0,1,0)+IF((AR161-AT161)&gt;0,1,0)+IF((AR162-AT162)&gt;0,1,0)+IF((AR163-AT163)&gt;0,1,0)+IF((AV161-AX161)&gt;0,1,0)+IF((AV162-AX162)&gt;0,1,0)+IF((AV163-AX163)&gt;0,1,0)</f>
        <v>4</v>
      </c>
      <c r="BH162" s="115">
        <f>IF((AT158-AR158)&lt;0,1,0)+IF((AT159-AR159)&lt;0,1,0)+IF((AT160-AR160)&lt;0,1,0)+IF((AR161-AT161)&lt;0,1,0)+IF((AR162-AT162)&lt;0,1,0)+IF((AR163-AT163)&lt;0,1,0)+IF((AV161-AX161)&lt;0,1,0)+IF((AV162-AX162)&lt;0,1,0)+IF((AV163-AX163)&lt;0,1,0)</f>
        <v>2</v>
      </c>
      <c r="BI162" s="80">
        <f>SUM(AN161:AN163,AR161:AR163,AV161:AV163)</f>
        <v>87</v>
      </c>
      <c r="BJ162" s="80">
        <f>SUM(AP161:AP163,AT161:AT163,AX161:AX163)</f>
        <v>75</v>
      </c>
      <c r="BK162" s="115">
        <f>BI162-BJ162</f>
        <v>12</v>
      </c>
      <c r="BL162" s="100"/>
      <c r="BM162" s="27"/>
      <c r="BN162" s="27"/>
      <c r="BO162" s="27"/>
      <c r="BP162" s="141"/>
      <c r="BQ162" s="27"/>
      <c r="BR162" s="27"/>
      <c r="BS162" s="27"/>
      <c r="BT162" s="270" t="s">
        <v>383</v>
      </c>
      <c r="BU162" s="271"/>
      <c r="BV162" s="282" t="str">
        <f>BT164</f>
        <v>橋詰真治</v>
      </c>
      <c r="BW162" s="278"/>
      <c r="BX162" s="278"/>
      <c r="BY162" s="279"/>
      <c r="BZ162" s="277" t="str">
        <f>BT167</f>
        <v>定岡宏幸</v>
      </c>
      <c r="CA162" s="278"/>
      <c r="CB162" s="278"/>
      <c r="CC162" s="279"/>
      <c r="CD162" s="277" t="str">
        <f>BT170</f>
        <v>小野雅志</v>
      </c>
      <c r="CE162" s="278"/>
      <c r="CF162" s="278"/>
      <c r="CG162" s="279"/>
      <c r="CH162" s="262" t="s">
        <v>0</v>
      </c>
      <c r="CI162" s="263"/>
      <c r="CJ162" s="263"/>
      <c r="CK162" s="264"/>
      <c r="CL162" s="27"/>
      <c r="CM162" s="274" t="s">
        <v>357</v>
      </c>
      <c r="CN162" s="275"/>
      <c r="CO162" s="274" t="s">
        <v>384</v>
      </c>
      <c r="CP162" s="276"/>
      <c r="CQ162" s="275" t="s">
        <v>343</v>
      </c>
      <c r="CR162" s="275"/>
      <c r="CS162" s="276"/>
      <c r="CT162" s="100"/>
      <c r="CU162" s="27"/>
      <c r="CV162" s="27"/>
      <c r="CW162" s="27"/>
      <c r="CX162" s="213"/>
      <c r="CY162" s="27"/>
      <c r="DB162" s="27"/>
      <c r="DC162" s="270" t="s">
        <v>440</v>
      </c>
      <c r="DD162" s="271"/>
      <c r="DE162" s="282" t="str">
        <f>DC164</f>
        <v>高橋稔</v>
      </c>
      <c r="DF162" s="278"/>
      <c r="DG162" s="278"/>
      <c r="DH162" s="279"/>
      <c r="DI162" s="277" t="str">
        <f>DC167</f>
        <v>菰田剛士</v>
      </c>
      <c r="DJ162" s="278"/>
      <c r="DK162" s="278"/>
      <c r="DL162" s="279"/>
      <c r="DM162" s="277" t="str">
        <f>DC170</f>
        <v>渡辺寛幸</v>
      </c>
      <c r="DN162" s="278"/>
      <c r="DO162" s="278"/>
      <c r="DP162" s="279"/>
      <c r="DQ162" s="262" t="s">
        <v>0</v>
      </c>
      <c r="DR162" s="263"/>
      <c r="DS162" s="263"/>
      <c r="DT162" s="264"/>
      <c r="DU162" s="27"/>
      <c r="DV162" s="274" t="s">
        <v>415</v>
      </c>
      <c r="DW162" s="275"/>
      <c r="DX162" s="274" t="s">
        <v>384</v>
      </c>
      <c r="DY162" s="276"/>
      <c r="DZ162" s="275" t="s">
        <v>435</v>
      </c>
      <c r="EA162" s="275"/>
      <c r="EB162" s="276"/>
      <c r="EC162" s="100"/>
      <c r="ED162" s="100"/>
      <c r="EE162" s="100"/>
      <c r="EF162" s="100"/>
      <c r="EG162" s="27"/>
    </row>
    <row r="163" spans="1:137" ht="9.75" customHeight="1" thickBot="1">
      <c r="A163" s="27"/>
      <c r="B163" s="237"/>
      <c r="C163" s="7"/>
      <c r="D163" s="13" t="s">
        <v>103</v>
      </c>
      <c r="E163" s="7">
        <f>IF(K160="","",K160)</f>
        <v>10</v>
      </c>
      <c r="F163" s="2" t="str">
        <f t="shared" si="66"/>
        <v>-</v>
      </c>
      <c r="G163" s="13">
        <f>IF(I160="","",I160)</f>
        <v>15</v>
      </c>
      <c r="H163" s="252"/>
      <c r="I163" s="253"/>
      <c r="J163" s="254"/>
      <c r="K163" s="254"/>
      <c r="L163" s="255"/>
      <c r="M163" s="39"/>
      <c r="N163" s="2">
        <f t="shared" si="64"/>
      </c>
      <c r="O163" s="41"/>
      <c r="P163" s="258"/>
      <c r="Q163" s="233" t="s">
        <v>448</v>
      </c>
      <c r="R163" s="234"/>
      <c r="S163" s="235" t="s">
        <v>447</v>
      </c>
      <c r="T163" s="236"/>
      <c r="U163" s="27"/>
      <c r="V163" s="119"/>
      <c r="W163" s="120"/>
      <c r="X163" s="119"/>
      <c r="Y163" s="121"/>
      <c r="Z163" s="120"/>
      <c r="AA163" s="120"/>
      <c r="AB163" s="121"/>
      <c r="AD163" s="27"/>
      <c r="AE163" s="27"/>
      <c r="AH163" s="27"/>
      <c r="AK163" s="237"/>
      <c r="AL163" s="7"/>
      <c r="AM163" s="13" t="s">
        <v>152</v>
      </c>
      <c r="AN163" s="7">
        <f>IF(AT160="","",AT160)</f>
        <v>15</v>
      </c>
      <c r="AO163" s="2" t="str">
        <f t="shared" si="67"/>
        <v>-</v>
      </c>
      <c r="AP163" s="13">
        <f>IF(AR160="","",AR160)</f>
        <v>11</v>
      </c>
      <c r="AQ163" s="252"/>
      <c r="AR163" s="253"/>
      <c r="AS163" s="254"/>
      <c r="AT163" s="254"/>
      <c r="AU163" s="255"/>
      <c r="AV163" s="39">
        <v>15</v>
      </c>
      <c r="AW163" s="2" t="str">
        <f t="shared" si="65"/>
        <v>-</v>
      </c>
      <c r="AX163" s="41">
        <v>7</v>
      </c>
      <c r="AY163" s="258"/>
      <c r="AZ163" s="233" t="s">
        <v>447</v>
      </c>
      <c r="BA163" s="234"/>
      <c r="BB163" s="235" t="s">
        <v>448</v>
      </c>
      <c r="BC163" s="236"/>
      <c r="BD163" s="27"/>
      <c r="BE163" s="119"/>
      <c r="BF163" s="120"/>
      <c r="BG163" s="119"/>
      <c r="BH163" s="121"/>
      <c r="BI163" s="120"/>
      <c r="BJ163" s="120"/>
      <c r="BK163" s="121"/>
      <c r="BL163" s="100"/>
      <c r="BM163" s="27"/>
      <c r="BN163" s="27"/>
      <c r="BO163" s="27"/>
      <c r="BP163" s="141"/>
      <c r="BQ163" s="27"/>
      <c r="BR163" s="27"/>
      <c r="BS163" s="27"/>
      <c r="BT163" s="272"/>
      <c r="BU163" s="273"/>
      <c r="BV163" s="289" t="str">
        <f>BT165</f>
        <v>西森有紀</v>
      </c>
      <c r="BW163" s="251"/>
      <c r="BX163" s="251"/>
      <c r="BY163" s="240"/>
      <c r="BZ163" s="250" t="str">
        <f>BT168</f>
        <v>丹昌子</v>
      </c>
      <c r="CA163" s="251"/>
      <c r="CB163" s="251"/>
      <c r="CC163" s="240"/>
      <c r="CD163" s="250" t="str">
        <f>BT171</f>
        <v>石川ちとせ</v>
      </c>
      <c r="CE163" s="251"/>
      <c r="CF163" s="251"/>
      <c r="CG163" s="240"/>
      <c r="CH163" s="259" t="s">
        <v>1</v>
      </c>
      <c r="CI163" s="260"/>
      <c r="CJ163" s="260"/>
      <c r="CK163" s="261"/>
      <c r="CL163" s="27"/>
      <c r="CM163" s="111" t="s">
        <v>344</v>
      </c>
      <c r="CN163" s="112" t="s">
        <v>345</v>
      </c>
      <c r="CO163" s="111" t="s">
        <v>346</v>
      </c>
      <c r="CP163" s="113" t="s">
        <v>386</v>
      </c>
      <c r="CQ163" s="112" t="s">
        <v>347</v>
      </c>
      <c r="CR163" s="112" t="s">
        <v>386</v>
      </c>
      <c r="CS163" s="113" t="s">
        <v>348</v>
      </c>
      <c r="CT163" s="100"/>
      <c r="CU163" s="27"/>
      <c r="CV163" s="27"/>
      <c r="CW163" s="27"/>
      <c r="CX163" s="213"/>
      <c r="CY163" s="27"/>
      <c r="DB163" s="27"/>
      <c r="DC163" s="272"/>
      <c r="DD163" s="273"/>
      <c r="DE163" s="289" t="str">
        <f>DC165</f>
        <v>坂本佳奈美</v>
      </c>
      <c r="DF163" s="251"/>
      <c r="DG163" s="251"/>
      <c r="DH163" s="240"/>
      <c r="DI163" s="250" t="str">
        <f>DC168</f>
        <v>小椋有紗</v>
      </c>
      <c r="DJ163" s="251"/>
      <c r="DK163" s="251"/>
      <c r="DL163" s="240"/>
      <c r="DM163" s="250" t="str">
        <f>DC171</f>
        <v>渡邊奈美</v>
      </c>
      <c r="DN163" s="251"/>
      <c r="DO163" s="251"/>
      <c r="DP163" s="240"/>
      <c r="DQ163" s="259" t="s">
        <v>1</v>
      </c>
      <c r="DR163" s="260"/>
      <c r="DS163" s="260"/>
      <c r="DT163" s="261"/>
      <c r="DU163" s="27"/>
      <c r="DV163" s="111" t="s">
        <v>436</v>
      </c>
      <c r="DW163" s="112" t="s">
        <v>437</v>
      </c>
      <c r="DX163" s="111" t="s">
        <v>346</v>
      </c>
      <c r="DY163" s="113" t="s">
        <v>386</v>
      </c>
      <c r="DZ163" s="112" t="s">
        <v>347</v>
      </c>
      <c r="EA163" s="112" t="s">
        <v>386</v>
      </c>
      <c r="EB163" s="113" t="s">
        <v>348</v>
      </c>
      <c r="EC163" s="100"/>
      <c r="ED163" s="100"/>
      <c r="EE163" s="100"/>
      <c r="EF163" s="100"/>
      <c r="EG163" s="27"/>
    </row>
    <row r="164" spans="1:137" ht="9.75" customHeight="1">
      <c r="A164" s="27"/>
      <c r="B164" s="237"/>
      <c r="C164" s="12" t="s">
        <v>453</v>
      </c>
      <c r="D164" s="5" t="s">
        <v>454</v>
      </c>
      <c r="E164" s="12">
        <f>IF(O158="","",O158)</f>
        <v>15</v>
      </c>
      <c r="F164" s="16" t="str">
        <f t="shared" si="66"/>
        <v>-</v>
      </c>
      <c r="G164" s="5">
        <f>IF(M158="","",M158)</f>
        <v>9</v>
      </c>
      <c r="H164" s="238" t="str">
        <f>IF(P158="","",IF(P158="○","×",IF(P158="×","○")))</f>
        <v>○</v>
      </c>
      <c r="I164" s="17">
        <f>IF(O161="","",O161)</f>
        <v>15</v>
      </c>
      <c r="J164" s="2" t="str">
        <f>IF(I164="","","-")</f>
        <v>-</v>
      </c>
      <c r="K164" s="5">
        <f>IF(M161="","",M161)</f>
        <v>11</v>
      </c>
      <c r="L164" s="238" t="str">
        <f>IF(P161="","",IF(P161="○","×",IF(P161="×","○")))</f>
        <v>○</v>
      </c>
      <c r="M164" s="241"/>
      <c r="N164" s="242"/>
      <c r="O164" s="242"/>
      <c r="P164" s="243"/>
      <c r="Q164" s="227" t="s">
        <v>446</v>
      </c>
      <c r="R164" s="228"/>
      <c r="S164" s="228"/>
      <c r="T164" s="229"/>
      <c r="U164" s="27"/>
      <c r="V164" s="114"/>
      <c r="W164" s="80"/>
      <c r="X164" s="114"/>
      <c r="Y164" s="115"/>
      <c r="Z164" s="80"/>
      <c r="AA164" s="80"/>
      <c r="AB164" s="115"/>
      <c r="AD164" s="27"/>
      <c r="AE164" s="27"/>
      <c r="AH164" s="27"/>
      <c r="AK164" s="237"/>
      <c r="AL164" s="12" t="s">
        <v>177</v>
      </c>
      <c r="AM164" s="5" t="s">
        <v>556</v>
      </c>
      <c r="AN164" s="12">
        <f>IF(AX158="","",AX158)</f>
        <v>9</v>
      </c>
      <c r="AO164" s="16" t="str">
        <f t="shared" si="67"/>
        <v>-</v>
      </c>
      <c r="AP164" s="5">
        <f>IF(AV158="","",AV158)</f>
        <v>15</v>
      </c>
      <c r="AQ164" s="238" t="str">
        <f>IF(AY158="","",IF(AY158="○","×",IF(AY158="×","○")))</f>
        <v>×</v>
      </c>
      <c r="AR164" s="17">
        <f>IF(AX161="","",AX161)</f>
        <v>12</v>
      </c>
      <c r="AS164" s="2" t="str">
        <f>IF(AR164="","","-")</f>
        <v>-</v>
      </c>
      <c r="AT164" s="5">
        <f>IF(AV161="","",AV161)</f>
        <v>15</v>
      </c>
      <c r="AU164" s="238" t="str">
        <f>IF(AY161="","",IF(AY161="○","×",IF(AY161="×","○")))</f>
        <v>×</v>
      </c>
      <c r="AV164" s="241"/>
      <c r="AW164" s="242"/>
      <c r="AX164" s="242"/>
      <c r="AY164" s="243"/>
      <c r="AZ164" s="227" t="s">
        <v>449</v>
      </c>
      <c r="BA164" s="228"/>
      <c r="BB164" s="228"/>
      <c r="BC164" s="229"/>
      <c r="BD164" s="27"/>
      <c r="BE164" s="114"/>
      <c r="BF164" s="80"/>
      <c r="BG164" s="114"/>
      <c r="BH164" s="115"/>
      <c r="BI164" s="80"/>
      <c r="BJ164" s="80"/>
      <c r="BK164" s="115"/>
      <c r="BL164" s="100"/>
      <c r="BM164" s="27"/>
      <c r="BN164" s="27"/>
      <c r="BO164" s="27"/>
      <c r="BP164" s="141"/>
      <c r="BQ164" s="27"/>
      <c r="BR164" s="27"/>
      <c r="BS164" s="237"/>
      <c r="BT164" s="4" t="s">
        <v>565</v>
      </c>
      <c r="BU164" s="5" t="s">
        <v>566</v>
      </c>
      <c r="BV164" s="265"/>
      <c r="BW164" s="266"/>
      <c r="BX164" s="266"/>
      <c r="BY164" s="267"/>
      <c r="BZ164" s="32">
        <v>15</v>
      </c>
      <c r="CA164" s="2" t="str">
        <f>IF(BZ164="","","-")</f>
        <v>-</v>
      </c>
      <c r="CB164" s="34">
        <v>13</v>
      </c>
      <c r="CC164" s="256" t="str">
        <f>IF(BZ164&gt;CB164,IF(BZ165&gt;CB165,"○",IF(BZ166&gt;CB166,"○","×")),IF(BZ165&gt;CB165,IF(BZ166&gt;CB166,"○","×"),"×"))</f>
        <v>○</v>
      </c>
      <c r="CD164" s="32">
        <v>16</v>
      </c>
      <c r="CE164" s="6" t="str">
        <f aca="true" t="shared" si="68" ref="CE164:CE169">IF(CD164="","","-")</f>
        <v>-</v>
      </c>
      <c r="CF164" s="40">
        <v>14</v>
      </c>
      <c r="CG164" s="256" t="str">
        <f>IF(CD164&gt;CF164,IF(CD165&gt;CF165,"○",IF(CD166&gt;CF166,"○","×")),IF(CD165&gt;CF165,IF(CD166&gt;CF166,"○","×"),"×"))</f>
        <v>○</v>
      </c>
      <c r="CH164" s="227" t="s">
        <v>536</v>
      </c>
      <c r="CI164" s="228"/>
      <c r="CJ164" s="228"/>
      <c r="CK164" s="229"/>
      <c r="CL164" s="27"/>
      <c r="CM164" s="114"/>
      <c r="CN164" s="80"/>
      <c r="CO164" s="114"/>
      <c r="CP164" s="115"/>
      <c r="CQ164" s="80"/>
      <c r="CR164" s="80"/>
      <c r="CS164" s="115"/>
      <c r="CT164" s="100"/>
      <c r="CU164" s="27"/>
      <c r="CV164" s="27"/>
      <c r="CW164" s="27"/>
      <c r="CX164" s="213"/>
      <c r="CY164" s="27"/>
      <c r="DB164" s="237"/>
      <c r="DC164" s="4" t="s">
        <v>484</v>
      </c>
      <c r="DD164" s="5" t="s">
        <v>485</v>
      </c>
      <c r="DE164" s="265"/>
      <c r="DF164" s="266"/>
      <c r="DG164" s="266"/>
      <c r="DH164" s="267"/>
      <c r="DI164" s="32">
        <v>15</v>
      </c>
      <c r="DJ164" s="2" t="str">
        <f>IF(DI164="","","-")</f>
        <v>-</v>
      </c>
      <c r="DK164" s="34">
        <v>10</v>
      </c>
      <c r="DL164" s="256" t="str">
        <f>IF(DI164&gt;DK164,IF(DI165&gt;DK165,"○",IF(DI166&gt;DK166,"○","×")),IF(DI165&gt;DK165,IF(DI166&gt;DK166,"○","×"),"×"))</f>
        <v>○</v>
      </c>
      <c r="DM164" s="32">
        <v>15</v>
      </c>
      <c r="DN164" s="6" t="str">
        <f aca="true" t="shared" si="69" ref="DN164:DN169">IF(DM164="","","-")</f>
        <v>-</v>
      </c>
      <c r="DO164" s="40">
        <v>8</v>
      </c>
      <c r="DP164" s="256" t="str">
        <f>IF(DM164&gt;DO164,IF(DM165&gt;DO165,"○",IF(DM166&gt;DO166,"○","×")),IF(DM165&gt;DO165,IF(DM166&gt;DO166,"○","×"),"×"))</f>
        <v>○</v>
      </c>
      <c r="DQ164" s="227" t="s">
        <v>446</v>
      </c>
      <c r="DR164" s="228"/>
      <c r="DS164" s="228"/>
      <c r="DT164" s="229"/>
      <c r="DU164" s="27"/>
      <c r="DV164" s="114"/>
      <c r="DW164" s="80"/>
      <c r="DX164" s="114"/>
      <c r="DY164" s="115"/>
      <c r="DZ164" s="80"/>
      <c r="EA164" s="80"/>
      <c r="EB164" s="115"/>
      <c r="EC164" s="100"/>
      <c r="ED164" s="100"/>
      <c r="EE164" s="100"/>
      <c r="EF164" s="100"/>
      <c r="EG164" s="27"/>
    </row>
    <row r="165" spans="1:137" ht="9.75" customHeight="1">
      <c r="A165" s="27"/>
      <c r="B165" s="237"/>
      <c r="C165" s="12" t="s">
        <v>455</v>
      </c>
      <c r="D165" s="5" t="s">
        <v>456</v>
      </c>
      <c r="E165" s="12">
        <f>IF(O159="","",O159)</f>
        <v>16</v>
      </c>
      <c r="F165" s="2" t="str">
        <f t="shared" si="66"/>
        <v>-</v>
      </c>
      <c r="G165" s="5">
        <f>IF(M159="","",M159)</f>
        <v>14</v>
      </c>
      <c r="H165" s="239"/>
      <c r="I165" s="17">
        <f>IF(O162="","",O162)</f>
        <v>15</v>
      </c>
      <c r="J165" s="2" t="str">
        <f>IF(I165="","","-")</f>
        <v>-</v>
      </c>
      <c r="K165" s="5">
        <f>IF(M162="","",M162)</f>
        <v>13</v>
      </c>
      <c r="L165" s="239"/>
      <c r="M165" s="244"/>
      <c r="N165" s="245"/>
      <c r="O165" s="245"/>
      <c r="P165" s="246"/>
      <c r="Q165" s="230"/>
      <c r="R165" s="231"/>
      <c r="S165" s="231"/>
      <c r="T165" s="232"/>
      <c r="U165" s="27"/>
      <c r="V165" s="114">
        <f>COUNTIF(E164:P166,"○")</f>
        <v>2</v>
      </c>
      <c r="W165" s="80">
        <f>COUNTIF(E164:P166,"×")</f>
        <v>0</v>
      </c>
      <c r="X165" s="114">
        <f>IF((O158-M158)&gt;0,1,0)+IF((O159-M159)&gt;0,1,0)+IF((O160-M160)&gt;0,1,0)+IF((O161-M161)&gt;0,1,0)+IF((O162-M162)&gt;0,1,0)+IF((O163-M163)&gt;0,1,0)+IF((M164-O164)&gt;0,1,0)+IF((M165-O165)&gt;0,1,0)+IF((M166-O166)&gt;0,1,0)</f>
        <v>4</v>
      </c>
      <c r="Y165" s="115">
        <f>IF((O158-M158)&lt;0,1,0)+IF((O159-M159)&lt;0,1,0)+IF((O160-M160)&lt;0,1,0)+IF((O161-M161)&lt;0,1,0)+IF((O162-M162)&lt;0,1,0)+IF((O163-M163)&lt;0,1,0)+IF((M164-O164)&lt;0,1,0)+IF((M165-O165)&lt;0,1,0)+IF((M166-O166)&lt;0,1,0)</f>
        <v>0</v>
      </c>
      <c r="Z165" s="80">
        <f>SUM(E164:E166,I164:I166,M164:M166)</f>
        <v>61</v>
      </c>
      <c r="AA165" s="80">
        <f>SUM(G164:G166,K164:K166,O164:O166)</f>
        <v>47</v>
      </c>
      <c r="AB165" s="115">
        <f>Z165-AA165</f>
        <v>14</v>
      </c>
      <c r="AD165" s="27"/>
      <c r="AE165" s="27"/>
      <c r="AH165" s="27"/>
      <c r="AK165" s="237"/>
      <c r="AL165" s="12" t="s">
        <v>178</v>
      </c>
      <c r="AM165" s="5" t="s">
        <v>556</v>
      </c>
      <c r="AN165" s="12">
        <f>IF(AX159="","",AX159)</f>
        <v>15</v>
      </c>
      <c r="AO165" s="2" t="str">
        <f t="shared" si="67"/>
        <v>-</v>
      </c>
      <c r="AP165" s="5">
        <f>IF(AV159="","",AV159)</f>
        <v>13</v>
      </c>
      <c r="AQ165" s="239"/>
      <c r="AR165" s="17">
        <f>IF(AX162="","",AX162)</f>
        <v>15</v>
      </c>
      <c r="AS165" s="2" t="str">
        <f>IF(AR165="","","-")</f>
        <v>-</v>
      </c>
      <c r="AT165" s="5">
        <f>IF(AV162="","",AV162)</f>
        <v>12</v>
      </c>
      <c r="AU165" s="239"/>
      <c r="AV165" s="244"/>
      <c r="AW165" s="245"/>
      <c r="AX165" s="245"/>
      <c r="AY165" s="246"/>
      <c r="AZ165" s="230"/>
      <c r="BA165" s="231"/>
      <c r="BB165" s="231"/>
      <c r="BC165" s="232"/>
      <c r="BD165" s="27"/>
      <c r="BE165" s="114">
        <f>COUNTIF(AN164:AY166,"○")</f>
        <v>0</v>
      </c>
      <c r="BF165" s="80">
        <f>COUNTIF(AN164:AY166,"×")</f>
        <v>2</v>
      </c>
      <c r="BG165" s="114">
        <f>IF((AX158-AV158)&gt;0,1,0)+IF((AX159-AV159)&gt;0,1,0)+IF((AX160-AV160)&gt;0,1,0)+IF((AX161-AV161)&gt;0,1,0)+IF((AX162-AV162)&gt;0,1,0)+IF((AX163-AV163)&gt;0,1,0)+IF((AV164-AX164)&gt;0,1,0)+IF((AV165-AX165)&gt;0,1,0)+IF((AV166-AX166)&gt;0,1,0)</f>
        <v>2</v>
      </c>
      <c r="BH165" s="115">
        <f>IF((AX158-AV158)&lt;0,1,0)+IF((AX159-AV159)&lt;0,1,0)+IF((AX160-AV160)&lt;0,1,0)+IF((AX161-AV161)&lt;0,1,0)+IF((AX162-AV162)&lt;0,1,0)+IF((AX163-AV163)&lt;0,1,0)+IF((AV164-AX164)&lt;0,1,0)+IF((AV165-AX165)&lt;0,1,0)+IF((AV166-AX166)&lt;0,1,0)</f>
        <v>4</v>
      </c>
      <c r="BI165" s="80">
        <f>SUM(AN164:AN166,AR164:AR166,AV164:AV166)</f>
        <v>67</v>
      </c>
      <c r="BJ165" s="80">
        <f>SUM(AP164:AP166,AT164:AT166,AX164:AX166)</f>
        <v>85</v>
      </c>
      <c r="BK165" s="115">
        <f>BI165-BJ165</f>
        <v>-18</v>
      </c>
      <c r="BL165" s="100"/>
      <c r="BM165" s="27"/>
      <c r="BN165" s="27"/>
      <c r="BO165" s="27"/>
      <c r="BP165" s="141"/>
      <c r="BQ165" s="27"/>
      <c r="BR165" s="27"/>
      <c r="BS165" s="237"/>
      <c r="BT165" s="4" t="s">
        <v>567</v>
      </c>
      <c r="BU165" s="5" t="s">
        <v>566</v>
      </c>
      <c r="BV165" s="268"/>
      <c r="BW165" s="245"/>
      <c r="BX165" s="245"/>
      <c r="BY165" s="246"/>
      <c r="BZ165" s="32">
        <v>15</v>
      </c>
      <c r="CA165" s="2" t="str">
        <f>IF(BZ165="","","-")</f>
        <v>-</v>
      </c>
      <c r="CB165" s="35">
        <v>8</v>
      </c>
      <c r="CC165" s="257"/>
      <c r="CD165" s="32">
        <v>9</v>
      </c>
      <c r="CE165" s="2" t="str">
        <f t="shared" si="68"/>
        <v>-</v>
      </c>
      <c r="CF165" s="34">
        <v>15</v>
      </c>
      <c r="CG165" s="257"/>
      <c r="CH165" s="230"/>
      <c r="CI165" s="231"/>
      <c r="CJ165" s="231"/>
      <c r="CK165" s="232"/>
      <c r="CL165" s="27"/>
      <c r="CM165" s="114">
        <f>COUNTIF(BV164:CG166,"○")</f>
        <v>2</v>
      </c>
      <c r="CN165" s="80">
        <f>COUNTIF(BV164:CG166,"×")</f>
        <v>0</v>
      </c>
      <c r="CO165" s="114">
        <f>IF((BV164-BX164)&gt;0,1,0)+IF((BV165-BX165)&gt;0,1,0)+IF((BV166-BX166)&gt;0,1,0)+IF((BZ164-CB164)&gt;0,1,0)+IF((BZ165-CB165)&gt;0,1,0)+IF((BZ166-CB166)&gt;0,1,0)+IF((CD164-CF164)&gt;0,1,0)+IF((CD165-CF165)&gt;0,1,0)+IF((CD166-CF166)&gt;0,1,0)</f>
        <v>4</v>
      </c>
      <c r="CP165" s="115">
        <f>IF((BV164-BX164)&lt;0,1,0)+IF((BV165-BX165)&lt;0,1,0)+IF((BV166-BX166)&lt;0,1,0)+IF((BZ164-CB164)&lt;0,1,0)+IF((BZ165-CB165)&lt;0,1,0)+IF((BZ166-CB166)&lt;0,1,0)+IF((CD164-CF164)&lt;0,1,0)+IF((CD165-CF165)&lt;0,1,0)+IF((CD166-CF166)&lt;0,1,0)</f>
        <v>1</v>
      </c>
      <c r="CQ165" s="80">
        <f>SUM(BV164:BV166,BZ164:BZ166,CD164:CD166)</f>
        <v>70</v>
      </c>
      <c r="CR165" s="80">
        <f>SUM(BX164:BX166,CB164:CB166,CF164:CF166)</f>
        <v>60</v>
      </c>
      <c r="CS165" s="115">
        <f>CQ165-CR165</f>
        <v>10</v>
      </c>
      <c r="CT165" s="100"/>
      <c r="CU165" s="27"/>
      <c r="CV165" s="27"/>
      <c r="CW165" s="27"/>
      <c r="CX165" s="213"/>
      <c r="CY165" s="27"/>
      <c r="DB165" s="237"/>
      <c r="DC165" s="4" t="s">
        <v>486</v>
      </c>
      <c r="DD165" s="5" t="s">
        <v>485</v>
      </c>
      <c r="DE165" s="268"/>
      <c r="DF165" s="245"/>
      <c r="DG165" s="245"/>
      <c r="DH165" s="246"/>
      <c r="DI165" s="32">
        <v>15</v>
      </c>
      <c r="DJ165" s="2" t="str">
        <f>IF(DI165="","","-")</f>
        <v>-</v>
      </c>
      <c r="DK165" s="35">
        <v>13</v>
      </c>
      <c r="DL165" s="257"/>
      <c r="DM165" s="32">
        <v>15</v>
      </c>
      <c r="DN165" s="2" t="str">
        <f t="shared" si="69"/>
        <v>-</v>
      </c>
      <c r="DO165" s="34">
        <v>4</v>
      </c>
      <c r="DP165" s="257"/>
      <c r="DQ165" s="230"/>
      <c r="DR165" s="231"/>
      <c r="DS165" s="231"/>
      <c r="DT165" s="232"/>
      <c r="DU165" s="27"/>
      <c r="DV165" s="114">
        <f>COUNTIF(DE164:DP166,"○")</f>
        <v>2</v>
      </c>
      <c r="DW165" s="80">
        <f>COUNTIF(DE164:DP166,"×")</f>
        <v>0</v>
      </c>
      <c r="DX165" s="114">
        <f>IF((DE164-DG164)&gt;0,1,0)+IF((DE165-DG165)&gt;0,1,0)+IF((DE166-DG166)&gt;0,1,0)+IF((DI164-DK164)&gt;0,1,0)+IF((DI165-DK165)&gt;0,1,0)+IF((DI166-DK166)&gt;0,1,0)+IF((DM164-DO164)&gt;0,1,0)+IF((DM165-DO165)&gt;0,1,0)+IF((DM166-DO166)&gt;0,1,0)</f>
        <v>4</v>
      </c>
      <c r="DY165" s="115">
        <f>IF((DE164-DG164)&lt;0,1,0)+IF((DE165-DG165)&lt;0,1,0)+IF((DE166-DG166)&lt;0,1,0)+IF((DI164-DK164)&lt;0,1,0)+IF((DI165-DK165)&lt;0,1,0)+IF((DI166-DK166)&lt;0,1,0)+IF((DM164-DO164)&lt;0,1,0)+IF((DM165-DO165)&lt;0,1,0)+IF((DM166-DO166)&lt;0,1,0)</f>
        <v>0</v>
      </c>
      <c r="DZ165" s="80">
        <f>SUM(DE164:DE166,DI164:DI166,DM164:DM166)</f>
        <v>60</v>
      </c>
      <c r="EA165" s="80">
        <f>SUM(DG164:DG166,DK164:DK166,DO164:DO166)</f>
        <v>35</v>
      </c>
      <c r="EB165" s="115">
        <f>DZ165-EA165</f>
        <v>25</v>
      </c>
      <c r="EC165" s="100"/>
      <c r="ED165" s="100"/>
      <c r="EE165" s="100"/>
      <c r="EF165" s="100"/>
      <c r="EG165" s="27"/>
    </row>
    <row r="166" spans="1:137" ht="9.75" customHeight="1" thickBot="1">
      <c r="A166" s="27"/>
      <c r="B166" s="237"/>
      <c r="C166" s="18"/>
      <c r="D166" s="3" t="s">
        <v>24</v>
      </c>
      <c r="E166" s="18">
        <f>IF(O160="","",O160)</f>
      </c>
      <c r="F166" s="19">
        <f t="shared" si="66"/>
      </c>
      <c r="G166" s="20">
        <f>IF(M160="","",M160)</f>
      </c>
      <c r="H166" s="240"/>
      <c r="I166" s="21">
        <f>IF(O163="","",O163)</f>
      </c>
      <c r="J166" s="19">
        <f>IF(I166="","","-")</f>
      </c>
      <c r="K166" s="20">
        <f>IF(M163="","",M163)</f>
      </c>
      <c r="L166" s="240"/>
      <c r="M166" s="247"/>
      <c r="N166" s="248"/>
      <c r="O166" s="248"/>
      <c r="P166" s="249"/>
      <c r="Q166" s="233" t="s">
        <v>447</v>
      </c>
      <c r="R166" s="234"/>
      <c r="S166" s="235" t="s">
        <v>448</v>
      </c>
      <c r="T166" s="236"/>
      <c r="U166" s="27"/>
      <c r="V166" s="114"/>
      <c r="W166" s="80"/>
      <c r="X166" s="114"/>
      <c r="Y166" s="115"/>
      <c r="Z166" s="80"/>
      <c r="AA166" s="80"/>
      <c r="AB166" s="115"/>
      <c r="AD166" s="27"/>
      <c r="AE166" s="27"/>
      <c r="AH166" s="27"/>
      <c r="AK166" s="237"/>
      <c r="AL166" s="18"/>
      <c r="AM166" s="3" t="s">
        <v>179</v>
      </c>
      <c r="AN166" s="18">
        <f>IF(AX160="","",AX160)</f>
        <v>9</v>
      </c>
      <c r="AO166" s="19" t="str">
        <f t="shared" si="67"/>
        <v>-</v>
      </c>
      <c r="AP166" s="20">
        <f>IF(AV160="","",AV160)</f>
        <v>15</v>
      </c>
      <c r="AQ166" s="240"/>
      <c r="AR166" s="21">
        <f>IF(AX163="","",AX163)</f>
        <v>7</v>
      </c>
      <c r="AS166" s="19" t="str">
        <f>IF(AR166="","","-")</f>
        <v>-</v>
      </c>
      <c r="AT166" s="20">
        <f>IF(AV163="","",AV163)</f>
        <v>15</v>
      </c>
      <c r="AU166" s="240"/>
      <c r="AV166" s="247"/>
      <c r="AW166" s="248"/>
      <c r="AX166" s="248"/>
      <c r="AY166" s="249"/>
      <c r="AZ166" s="233" t="s">
        <v>448</v>
      </c>
      <c r="BA166" s="234"/>
      <c r="BB166" s="235" t="s">
        <v>447</v>
      </c>
      <c r="BC166" s="236"/>
      <c r="BD166" s="27"/>
      <c r="BE166" s="114"/>
      <c r="BF166" s="80"/>
      <c r="BG166" s="114"/>
      <c r="BH166" s="115"/>
      <c r="BI166" s="80"/>
      <c r="BJ166" s="80"/>
      <c r="BK166" s="115"/>
      <c r="BL166" s="100"/>
      <c r="BM166" s="27"/>
      <c r="BN166" s="27"/>
      <c r="BO166" s="27"/>
      <c r="BP166" s="141"/>
      <c r="BQ166" s="27"/>
      <c r="BR166" s="27"/>
      <c r="BS166" s="237"/>
      <c r="BT166" s="7"/>
      <c r="BU166" s="8" t="s">
        <v>120</v>
      </c>
      <c r="BV166" s="269"/>
      <c r="BW166" s="254"/>
      <c r="BX166" s="254"/>
      <c r="BY166" s="255"/>
      <c r="BZ166" s="33"/>
      <c r="CA166" s="2">
        <f>IF(BZ166="","","-")</f>
      </c>
      <c r="CB166" s="36"/>
      <c r="CC166" s="258"/>
      <c r="CD166" s="37">
        <v>15</v>
      </c>
      <c r="CE166" s="9" t="str">
        <f t="shared" si="68"/>
        <v>-</v>
      </c>
      <c r="CF166" s="36">
        <v>10</v>
      </c>
      <c r="CG166" s="258"/>
      <c r="CH166" s="233" t="s">
        <v>537</v>
      </c>
      <c r="CI166" s="234"/>
      <c r="CJ166" s="235" t="s">
        <v>538</v>
      </c>
      <c r="CK166" s="236"/>
      <c r="CL166" s="27"/>
      <c r="CM166" s="114"/>
      <c r="CN166" s="80"/>
      <c r="CO166" s="114"/>
      <c r="CP166" s="115"/>
      <c r="CQ166" s="80"/>
      <c r="CR166" s="80"/>
      <c r="CS166" s="115"/>
      <c r="CT166" s="100"/>
      <c r="CU166" s="27"/>
      <c r="CV166" s="27"/>
      <c r="CW166" s="27"/>
      <c r="CX166" s="213"/>
      <c r="CY166" s="27"/>
      <c r="DB166" s="237"/>
      <c r="DC166" s="7"/>
      <c r="DD166" s="8" t="s">
        <v>103</v>
      </c>
      <c r="DE166" s="269"/>
      <c r="DF166" s="254"/>
      <c r="DG166" s="254"/>
      <c r="DH166" s="255"/>
      <c r="DI166" s="33"/>
      <c r="DJ166" s="2">
        <f>IF(DI166="","","-")</f>
      </c>
      <c r="DK166" s="36"/>
      <c r="DL166" s="258"/>
      <c r="DM166" s="37"/>
      <c r="DN166" s="9">
        <f t="shared" si="69"/>
      </c>
      <c r="DO166" s="36"/>
      <c r="DP166" s="258"/>
      <c r="DQ166" s="233" t="s">
        <v>537</v>
      </c>
      <c r="DR166" s="234"/>
      <c r="DS166" s="235" t="s">
        <v>538</v>
      </c>
      <c r="DT166" s="236"/>
      <c r="DU166" s="27"/>
      <c r="DV166" s="114"/>
      <c r="DW166" s="80"/>
      <c r="DX166" s="114"/>
      <c r="DY166" s="115"/>
      <c r="DZ166" s="80"/>
      <c r="EA166" s="80"/>
      <c r="EB166" s="115"/>
      <c r="EC166" s="100"/>
      <c r="ED166" s="100"/>
      <c r="EE166" s="100"/>
      <c r="EF166" s="100"/>
      <c r="EG166" s="27"/>
    </row>
    <row r="167" spans="1:137" ht="9.75" customHeight="1" thickBot="1">
      <c r="A167" s="27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AD167" s="27"/>
      <c r="AE167" s="27"/>
      <c r="AH167" s="27"/>
      <c r="AK167" s="102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100"/>
      <c r="BJ167" s="100"/>
      <c r="BK167" s="100"/>
      <c r="BL167" s="100"/>
      <c r="BM167" s="27"/>
      <c r="BN167" s="27"/>
      <c r="BO167" s="27"/>
      <c r="BP167" s="141"/>
      <c r="BQ167" s="27"/>
      <c r="BR167" s="27"/>
      <c r="BS167" s="237"/>
      <c r="BT167" s="4" t="s">
        <v>230</v>
      </c>
      <c r="BU167" s="10" t="s">
        <v>462</v>
      </c>
      <c r="BV167" s="11">
        <f>IF(CB164="","",CB164)</f>
        <v>13</v>
      </c>
      <c r="BW167" s="2" t="str">
        <f aca="true" t="shared" si="70" ref="BW167:BW172">IF(BV167="","","-")</f>
        <v>-</v>
      </c>
      <c r="BX167" s="5">
        <f>IF(BZ164="","",BZ164)</f>
        <v>15</v>
      </c>
      <c r="BY167" s="238" t="str">
        <f>IF(CC164="","",IF(CC164="○","×",IF(CC164="×","○")))</f>
        <v>×</v>
      </c>
      <c r="BZ167" s="241"/>
      <c r="CA167" s="242"/>
      <c r="CB167" s="242"/>
      <c r="CC167" s="243"/>
      <c r="CD167" s="38">
        <v>15</v>
      </c>
      <c r="CE167" s="2" t="str">
        <f t="shared" si="68"/>
        <v>-</v>
      </c>
      <c r="CF167" s="34">
        <v>12</v>
      </c>
      <c r="CG167" s="256" t="str">
        <f>IF(CD167&gt;CF167,IF(CD168&gt;CF168,"○",IF(CD169&gt;CF169,"○","×")),IF(CD168&gt;CF168,IF(CD169&gt;CF169,"○","×"),"×"))</f>
        <v>×</v>
      </c>
      <c r="CH167" s="227" t="s">
        <v>539</v>
      </c>
      <c r="CI167" s="228"/>
      <c r="CJ167" s="228"/>
      <c r="CK167" s="229"/>
      <c r="CL167" s="27"/>
      <c r="CM167" s="116"/>
      <c r="CN167" s="117"/>
      <c r="CO167" s="116"/>
      <c r="CP167" s="118"/>
      <c r="CQ167" s="117"/>
      <c r="CR167" s="117"/>
      <c r="CS167" s="118"/>
      <c r="CT167" s="100"/>
      <c r="CU167" s="27"/>
      <c r="CV167" s="27"/>
      <c r="CW167" s="27"/>
      <c r="CX167" s="213"/>
      <c r="CY167" s="27"/>
      <c r="DB167" s="237"/>
      <c r="DC167" s="4" t="s">
        <v>487</v>
      </c>
      <c r="DD167" s="10" t="s">
        <v>474</v>
      </c>
      <c r="DE167" s="11">
        <f>IF(DK164="","",DK164)</f>
        <v>10</v>
      </c>
      <c r="DF167" s="2" t="str">
        <f aca="true" t="shared" si="71" ref="DF167:DF172">IF(DE167="","","-")</f>
        <v>-</v>
      </c>
      <c r="DG167" s="5">
        <f>IF(DI164="","",DI164)</f>
        <v>15</v>
      </c>
      <c r="DH167" s="238" t="str">
        <f>IF(DL164="","",IF(DL164="○","×",IF(DL164="×","○")))</f>
        <v>×</v>
      </c>
      <c r="DI167" s="241"/>
      <c r="DJ167" s="242"/>
      <c r="DK167" s="242"/>
      <c r="DL167" s="243"/>
      <c r="DM167" s="38">
        <v>15</v>
      </c>
      <c r="DN167" s="2" t="str">
        <f t="shared" si="69"/>
        <v>-</v>
      </c>
      <c r="DO167" s="34">
        <v>6</v>
      </c>
      <c r="DP167" s="256" t="str">
        <f>IF(DM167&gt;DO167,IF(DM168&gt;DO168,"○",IF(DM169&gt;DO169,"○","×")),IF(DM168&gt;DO168,IF(DM169&gt;DO169,"○","×"),"×"))</f>
        <v>○</v>
      </c>
      <c r="DQ167" s="227" t="s">
        <v>447</v>
      </c>
      <c r="DR167" s="228"/>
      <c r="DS167" s="228"/>
      <c r="DT167" s="229"/>
      <c r="DU167" s="27"/>
      <c r="DV167" s="116"/>
      <c r="DW167" s="117"/>
      <c r="DX167" s="116"/>
      <c r="DY167" s="118"/>
      <c r="DZ167" s="117"/>
      <c r="EA167" s="117"/>
      <c r="EB167" s="118"/>
      <c r="EC167" s="100"/>
      <c r="ED167" s="100"/>
      <c r="EE167" s="100"/>
      <c r="EF167" s="100"/>
      <c r="EG167" s="27"/>
    </row>
    <row r="168" spans="1:137" ht="9.75" customHeight="1">
      <c r="A168" s="27"/>
      <c r="B168" s="27"/>
      <c r="C168" s="270" t="s">
        <v>362</v>
      </c>
      <c r="D168" s="271"/>
      <c r="E168" s="282" t="str">
        <f>C170</f>
        <v>南部和誉</v>
      </c>
      <c r="F168" s="278"/>
      <c r="G168" s="278"/>
      <c r="H168" s="279"/>
      <c r="I168" s="277" t="str">
        <f>C173</f>
        <v>八田哲也</v>
      </c>
      <c r="J168" s="278"/>
      <c r="K168" s="278"/>
      <c r="L168" s="279"/>
      <c r="M168" s="277" t="str">
        <f>C176</f>
        <v>石川清隆</v>
      </c>
      <c r="N168" s="278"/>
      <c r="O168" s="278"/>
      <c r="P168" s="279"/>
      <c r="Q168" s="262" t="s">
        <v>0</v>
      </c>
      <c r="R168" s="263"/>
      <c r="S168" s="263"/>
      <c r="T168" s="264"/>
      <c r="U168" s="27"/>
      <c r="V168" s="274" t="s">
        <v>357</v>
      </c>
      <c r="W168" s="275"/>
      <c r="X168" s="274" t="s">
        <v>384</v>
      </c>
      <c r="Y168" s="276"/>
      <c r="Z168" s="275" t="s">
        <v>343</v>
      </c>
      <c r="AA168" s="275"/>
      <c r="AB168" s="276"/>
      <c r="AD168" s="27"/>
      <c r="AE168" s="27"/>
      <c r="AH168" s="27"/>
      <c r="AK168" s="27"/>
      <c r="AL168" s="270" t="s">
        <v>430</v>
      </c>
      <c r="AM168" s="271"/>
      <c r="AN168" s="282" t="str">
        <f>AL170</f>
        <v>島村尚希</v>
      </c>
      <c r="AO168" s="278"/>
      <c r="AP168" s="278"/>
      <c r="AQ168" s="279"/>
      <c r="AR168" s="277" t="str">
        <f>AL173</f>
        <v>龍田克彦</v>
      </c>
      <c r="AS168" s="278"/>
      <c r="AT168" s="278"/>
      <c r="AU168" s="279"/>
      <c r="AV168" s="277" t="str">
        <f>AL176</f>
        <v>串田浩太郎</v>
      </c>
      <c r="AW168" s="278"/>
      <c r="AX168" s="278"/>
      <c r="AY168" s="279"/>
      <c r="AZ168" s="262" t="s">
        <v>0</v>
      </c>
      <c r="BA168" s="263"/>
      <c r="BB168" s="263"/>
      <c r="BC168" s="264"/>
      <c r="BD168" s="27"/>
      <c r="BE168" s="274" t="s">
        <v>425</v>
      </c>
      <c r="BF168" s="275"/>
      <c r="BG168" s="274" t="s">
        <v>384</v>
      </c>
      <c r="BH168" s="276"/>
      <c r="BI168" s="275" t="s">
        <v>431</v>
      </c>
      <c r="BJ168" s="275"/>
      <c r="BK168" s="276"/>
      <c r="BL168" s="100"/>
      <c r="BM168" s="27"/>
      <c r="BN168" s="27"/>
      <c r="BO168" s="27"/>
      <c r="BP168" s="141"/>
      <c r="BQ168" s="27"/>
      <c r="BR168" s="27"/>
      <c r="BS168" s="237"/>
      <c r="BT168" s="4" t="s">
        <v>231</v>
      </c>
      <c r="BU168" s="5" t="s">
        <v>579</v>
      </c>
      <c r="BV168" s="12">
        <f>IF(CB165="","",CB165)</f>
        <v>8</v>
      </c>
      <c r="BW168" s="2" t="str">
        <f t="shared" si="70"/>
        <v>-</v>
      </c>
      <c r="BX168" s="5">
        <f>IF(BZ165="","",BZ165)</f>
        <v>15</v>
      </c>
      <c r="BY168" s="239"/>
      <c r="BZ168" s="244"/>
      <c r="CA168" s="245"/>
      <c r="CB168" s="245"/>
      <c r="CC168" s="246"/>
      <c r="CD168" s="38">
        <v>10</v>
      </c>
      <c r="CE168" s="2" t="str">
        <f t="shared" si="68"/>
        <v>-</v>
      </c>
      <c r="CF168" s="34">
        <v>15</v>
      </c>
      <c r="CG168" s="257"/>
      <c r="CH168" s="230"/>
      <c r="CI168" s="231"/>
      <c r="CJ168" s="231"/>
      <c r="CK168" s="232"/>
      <c r="CL168" s="27"/>
      <c r="CM168" s="114">
        <f>COUNTIF(BV167:CG169,"○")</f>
        <v>0</v>
      </c>
      <c r="CN168" s="80">
        <f>COUNTIF(BV167:CG169,"×")</f>
        <v>2</v>
      </c>
      <c r="CO168" s="114">
        <f>IF((CB164-BZ164)&gt;0,1,0)+IF((CB165-BZ165)&gt;0,1,0)+IF((CB166-BZ166)&gt;0,1,0)+IF((BZ167-CB167)&gt;0,1,0)+IF((BZ168-CB168)&gt;0,1,0)+IF((BZ169-CB169)&gt;0,1,0)+IF((CD167-CF167)&gt;0,1,0)+IF((CD168-CF168)&gt;0,1,0)+IF((CD169-CF169)&gt;0,1,0)</f>
        <v>1</v>
      </c>
      <c r="CP168" s="115">
        <f>IF((CB164-BZ164)&lt;0,1,0)+IF((CB165-BZ165)&lt;0,1,0)+IF((CB166-BZ166)&lt;0,1,0)+IF((BZ167-CB167)&lt;0,1,0)+IF((BZ168-CB168)&lt;0,1,0)+IF((BZ169-CB169)&lt;0,1,0)+IF((CD167-CF167)&lt;0,1,0)+IF((CD168-CF168)&lt;0,1,0)+IF((CD169-CF169)&lt;0,1,0)</f>
        <v>4</v>
      </c>
      <c r="CQ168" s="80">
        <f>SUM(BV167:BV169,BZ167:BZ169,CD167:CD169)</f>
        <v>58</v>
      </c>
      <c r="CR168" s="80">
        <f>SUM(BX167:BX169,CB167:CB169,CF167:CF169)</f>
        <v>72</v>
      </c>
      <c r="CS168" s="115">
        <f>CQ168-CR168</f>
        <v>-14</v>
      </c>
      <c r="CT168" s="100"/>
      <c r="CU168" s="27"/>
      <c r="CV168" s="27"/>
      <c r="CW168" s="27"/>
      <c r="CX168" s="213"/>
      <c r="CY168" s="27"/>
      <c r="DB168" s="237"/>
      <c r="DC168" s="4" t="s">
        <v>488</v>
      </c>
      <c r="DD168" s="5" t="s">
        <v>474</v>
      </c>
      <c r="DE168" s="12">
        <f>IF(DK165="","",DK165)</f>
        <v>13</v>
      </c>
      <c r="DF168" s="2" t="str">
        <f t="shared" si="71"/>
        <v>-</v>
      </c>
      <c r="DG168" s="5">
        <f>IF(DI165="","",DI165)</f>
        <v>15</v>
      </c>
      <c r="DH168" s="239"/>
      <c r="DI168" s="244"/>
      <c r="DJ168" s="245"/>
      <c r="DK168" s="245"/>
      <c r="DL168" s="246"/>
      <c r="DM168" s="38">
        <v>15</v>
      </c>
      <c r="DN168" s="2" t="str">
        <f t="shared" si="69"/>
        <v>-</v>
      </c>
      <c r="DO168" s="34">
        <v>5</v>
      </c>
      <c r="DP168" s="257"/>
      <c r="DQ168" s="230"/>
      <c r="DR168" s="231"/>
      <c r="DS168" s="231"/>
      <c r="DT168" s="232"/>
      <c r="DU168" s="27"/>
      <c r="DV168" s="114">
        <f>COUNTIF(DE167:DP169,"○")</f>
        <v>1</v>
      </c>
      <c r="DW168" s="80">
        <f>COUNTIF(DE167:DP169,"×")</f>
        <v>1</v>
      </c>
      <c r="DX168" s="114">
        <f>IF((DK164-DI164)&gt;0,1,0)+IF((DK165-DI165)&gt;0,1,0)+IF((DK166-DI166)&gt;0,1,0)+IF((DI167-DK167)&gt;0,1,0)+IF((DI168-DK168)&gt;0,1,0)+IF((DI169-DK169)&gt;0,1,0)+IF((DM167-DO167)&gt;0,1,0)+IF((DM168-DO168)&gt;0,1,0)+IF((DM169-DO169)&gt;0,1,0)</f>
        <v>2</v>
      </c>
      <c r="DY168" s="115">
        <f>IF((DK164-DI164)&lt;0,1,0)+IF((DK165-DI165)&lt;0,1,0)+IF((DK166-DI166)&lt;0,1,0)+IF((DI167-DK167)&lt;0,1,0)+IF((DI168-DK168)&lt;0,1,0)+IF((DI169-DK169)&lt;0,1,0)+IF((DM167-DO167)&lt;0,1,0)+IF((DM168-DO168)&lt;0,1,0)+IF((DM169-DO169)&lt;0,1,0)</f>
        <v>2</v>
      </c>
      <c r="DZ168" s="80">
        <f>SUM(DE167:DE169,DI167:DI169,DM167:DM169)</f>
        <v>53</v>
      </c>
      <c r="EA168" s="80">
        <f>SUM(DG167:DG169,DK167:DK169,DO167:DO169)</f>
        <v>41</v>
      </c>
      <c r="EB168" s="115">
        <f>DZ168-EA168</f>
        <v>12</v>
      </c>
      <c r="EC168" s="100"/>
      <c r="ED168" s="100"/>
      <c r="EE168" s="100"/>
      <c r="EF168" s="100"/>
      <c r="EG168" s="27"/>
    </row>
    <row r="169" spans="1:137" ht="9.75" customHeight="1" thickBot="1">
      <c r="A169" s="27"/>
      <c r="B169" s="27"/>
      <c r="C169" s="272"/>
      <c r="D169" s="273"/>
      <c r="E169" s="289" t="str">
        <f>C171</f>
        <v>藤田小百合</v>
      </c>
      <c r="F169" s="251"/>
      <c r="G169" s="251"/>
      <c r="H169" s="240"/>
      <c r="I169" s="250" t="str">
        <f>C174</f>
        <v>八田晶子</v>
      </c>
      <c r="J169" s="251"/>
      <c r="K169" s="251"/>
      <c r="L169" s="240"/>
      <c r="M169" s="250" t="str">
        <f>C177</f>
        <v>小野沙也加</v>
      </c>
      <c r="N169" s="251"/>
      <c r="O169" s="251"/>
      <c r="P169" s="240"/>
      <c r="Q169" s="259" t="s">
        <v>1</v>
      </c>
      <c r="R169" s="260"/>
      <c r="S169" s="260"/>
      <c r="T169" s="261"/>
      <c r="U169" s="27"/>
      <c r="V169" s="111" t="s">
        <v>436</v>
      </c>
      <c r="W169" s="112" t="s">
        <v>437</v>
      </c>
      <c r="X169" s="111" t="s">
        <v>346</v>
      </c>
      <c r="Y169" s="113" t="s">
        <v>386</v>
      </c>
      <c r="Z169" s="112" t="s">
        <v>347</v>
      </c>
      <c r="AA169" s="112" t="s">
        <v>386</v>
      </c>
      <c r="AB169" s="113" t="s">
        <v>348</v>
      </c>
      <c r="AD169" s="27"/>
      <c r="AE169" s="27"/>
      <c r="AH169" s="27"/>
      <c r="AK169" s="27"/>
      <c r="AL169" s="272"/>
      <c r="AM169" s="273"/>
      <c r="AN169" s="289" t="str">
        <f>AL171</f>
        <v>三野美雪</v>
      </c>
      <c r="AO169" s="251"/>
      <c r="AP169" s="251"/>
      <c r="AQ169" s="240"/>
      <c r="AR169" s="250" t="str">
        <f>AL174</f>
        <v>藤井早苗</v>
      </c>
      <c r="AS169" s="251"/>
      <c r="AT169" s="251"/>
      <c r="AU169" s="240"/>
      <c r="AV169" s="250" t="str">
        <f>AL177</f>
        <v>白川佳奈</v>
      </c>
      <c r="AW169" s="251"/>
      <c r="AX169" s="251"/>
      <c r="AY169" s="240"/>
      <c r="AZ169" s="259" t="s">
        <v>1</v>
      </c>
      <c r="BA169" s="260"/>
      <c r="BB169" s="260"/>
      <c r="BC169" s="261"/>
      <c r="BD169" s="27"/>
      <c r="BE169" s="111" t="s">
        <v>422</v>
      </c>
      <c r="BF169" s="112" t="s">
        <v>423</v>
      </c>
      <c r="BG169" s="111" t="s">
        <v>346</v>
      </c>
      <c r="BH169" s="113" t="s">
        <v>386</v>
      </c>
      <c r="BI169" s="112" t="s">
        <v>347</v>
      </c>
      <c r="BJ169" s="112" t="s">
        <v>386</v>
      </c>
      <c r="BK169" s="113" t="s">
        <v>348</v>
      </c>
      <c r="BL169" s="100"/>
      <c r="BM169" s="27"/>
      <c r="BN169" s="27"/>
      <c r="BO169" s="27"/>
      <c r="BP169" s="141"/>
      <c r="BQ169" s="27"/>
      <c r="BR169" s="27"/>
      <c r="BS169" s="237"/>
      <c r="BT169" s="7"/>
      <c r="BU169" s="13" t="s">
        <v>464</v>
      </c>
      <c r="BV169" s="7">
        <f>IF(CB166="","",CB166)</f>
      </c>
      <c r="BW169" s="2">
        <f t="shared" si="70"/>
      </c>
      <c r="BX169" s="13">
        <f>IF(BZ166="","",BZ166)</f>
      </c>
      <c r="BY169" s="252"/>
      <c r="BZ169" s="253"/>
      <c r="CA169" s="254"/>
      <c r="CB169" s="254"/>
      <c r="CC169" s="255"/>
      <c r="CD169" s="39">
        <v>12</v>
      </c>
      <c r="CE169" s="2" t="str">
        <f t="shared" si="68"/>
        <v>-</v>
      </c>
      <c r="CF169" s="41">
        <v>15</v>
      </c>
      <c r="CG169" s="258"/>
      <c r="CH169" s="233" t="s">
        <v>538</v>
      </c>
      <c r="CI169" s="234"/>
      <c r="CJ169" s="235" t="s">
        <v>537</v>
      </c>
      <c r="CK169" s="236"/>
      <c r="CL169" s="27"/>
      <c r="CM169" s="119"/>
      <c r="CN169" s="120"/>
      <c r="CO169" s="119"/>
      <c r="CP169" s="121"/>
      <c r="CQ169" s="120"/>
      <c r="CR169" s="120"/>
      <c r="CS169" s="121"/>
      <c r="CT169" s="100"/>
      <c r="CU169" s="27"/>
      <c r="CV169" s="27"/>
      <c r="CW169" s="27"/>
      <c r="CX169" s="213"/>
      <c r="CY169" s="27"/>
      <c r="DB169" s="237"/>
      <c r="DC169" s="7"/>
      <c r="DD169" s="13" t="s">
        <v>464</v>
      </c>
      <c r="DE169" s="7">
        <f>IF(DK166="","",DK166)</f>
      </c>
      <c r="DF169" s="2">
        <f t="shared" si="71"/>
      </c>
      <c r="DG169" s="13">
        <f>IF(DI166="","",DI166)</f>
      </c>
      <c r="DH169" s="252"/>
      <c r="DI169" s="253"/>
      <c r="DJ169" s="254"/>
      <c r="DK169" s="254"/>
      <c r="DL169" s="255"/>
      <c r="DM169" s="39"/>
      <c r="DN169" s="2">
        <f t="shared" si="69"/>
      </c>
      <c r="DO169" s="41"/>
      <c r="DP169" s="258"/>
      <c r="DQ169" s="233" t="s">
        <v>446</v>
      </c>
      <c r="DR169" s="234"/>
      <c r="DS169" s="235" t="s">
        <v>446</v>
      </c>
      <c r="DT169" s="236"/>
      <c r="DU169" s="27"/>
      <c r="DV169" s="119"/>
      <c r="DW169" s="120"/>
      <c r="DX169" s="119"/>
      <c r="DY169" s="121"/>
      <c r="DZ169" s="120"/>
      <c r="EA169" s="120"/>
      <c r="EB169" s="121"/>
      <c r="EC169" s="100"/>
      <c r="ED169" s="100"/>
      <c r="EE169" s="100"/>
      <c r="EF169" s="100"/>
      <c r="EG169" s="27"/>
    </row>
    <row r="170" spans="1:137" ht="9.75" customHeight="1">
      <c r="A170" s="27"/>
      <c r="B170" s="237"/>
      <c r="C170" s="4" t="s">
        <v>465</v>
      </c>
      <c r="D170" s="5" t="s">
        <v>2</v>
      </c>
      <c r="E170" s="265"/>
      <c r="F170" s="266"/>
      <c r="G170" s="266"/>
      <c r="H170" s="267"/>
      <c r="I170" s="32">
        <v>15</v>
      </c>
      <c r="J170" s="2" t="str">
        <f>IF(I170="","","-")</f>
        <v>-</v>
      </c>
      <c r="K170" s="34">
        <v>9</v>
      </c>
      <c r="L170" s="256" t="str">
        <f>IF(I170&gt;K170,IF(I171&gt;K171,"○",IF(I172&gt;K172,"○","×")),IF(I171&gt;K171,IF(I172&gt;K172,"○","×"),"×"))</f>
        <v>○</v>
      </c>
      <c r="M170" s="32">
        <v>10</v>
      </c>
      <c r="N170" s="6" t="str">
        <f aca="true" t="shared" si="72" ref="N170:N175">IF(M170="","","-")</f>
        <v>-</v>
      </c>
      <c r="O170" s="40">
        <v>15</v>
      </c>
      <c r="P170" s="256" t="str">
        <f>IF(M170&gt;O170,IF(M171&gt;O171,"○",IF(M172&gt;O172,"○","×")),IF(M171&gt;O171,IF(M172&gt;O172,"○","×"),"×"))</f>
        <v>○</v>
      </c>
      <c r="Q170" s="227" t="s">
        <v>446</v>
      </c>
      <c r="R170" s="228"/>
      <c r="S170" s="228"/>
      <c r="T170" s="229"/>
      <c r="U170" s="27"/>
      <c r="V170" s="114"/>
      <c r="W170" s="80"/>
      <c r="X170" s="114"/>
      <c r="Y170" s="115"/>
      <c r="Z170" s="80"/>
      <c r="AA170" s="80"/>
      <c r="AB170" s="115"/>
      <c r="AD170" s="27"/>
      <c r="AE170" s="27"/>
      <c r="AH170" s="27"/>
      <c r="AK170" s="237"/>
      <c r="AL170" s="4" t="s">
        <v>180</v>
      </c>
      <c r="AM170" s="5" t="s">
        <v>108</v>
      </c>
      <c r="AN170" s="265"/>
      <c r="AO170" s="266"/>
      <c r="AP170" s="266"/>
      <c r="AQ170" s="267"/>
      <c r="AR170" s="32">
        <v>14</v>
      </c>
      <c r="AS170" s="2" t="str">
        <f>IF(AR170="","","-")</f>
        <v>-</v>
      </c>
      <c r="AT170" s="34">
        <v>16</v>
      </c>
      <c r="AU170" s="256" t="str">
        <f>IF(AR170&gt;AT170,IF(AR171&gt;AT171,"○",IF(AR172&gt;AT172,"○","×")),IF(AR171&gt;AT171,IF(AR172&gt;AT172,"○","×"),"×"))</f>
        <v>×</v>
      </c>
      <c r="AV170" s="32">
        <v>15</v>
      </c>
      <c r="AW170" s="6" t="str">
        <f aca="true" t="shared" si="73" ref="AW170:AW175">IF(AV170="","","-")</f>
        <v>-</v>
      </c>
      <c r="AX170" s="40">
        <v>13</v>
      </c>
      <c r="AY170" s="256" t="str">
        <f>IF(AV170&gt;AX170,IF(AV171&gt;AX171,"○",IF(AV172&gt;AX172,"○","×")),IF(AV171&gt;AX171,IF(AV172&gt;AX172,"○","×"),"×"))</f>
        <v>○</v>
      </c>
      <c r="AZ170" s="227" t="s">
        <v>447</v>
      </c>
      <c r="BA170" s="228"/>
      <c r="BB170" s="228"/>
      <c r="BC170" s="229"/>
      <c r="BD170" s="27"/>
      <c r="BE170" s="114"/>
      <c r="BF170" s="80"/>
      <c r="BG170" s="114"/>
      <c r="BH170" s="115"/>
      <c r="BI170" s="80"/>
      <c r="BJ170" s="80"/>
      <c r="BK170" s="115"/>
      <c r="BL170" s="100"/>
      <c r="BM170" s="27"/>
      <c r="BN170" s="27"/>
      <c r="BO170" s="27"/>
      <c r="BP170" s="141"/>
      <c r="BQ170" s="27"/>
      <c r="BR170" s="27"/>
      <c r="BS170" s="237"/>
      <c r="BT170" s="12" t="s">
        <v>232</v>
      </c>
      <c r="BU170" s="5" t="s">
        <v>563</v>
      </c>
      <c r="BV170" s="12">
        <f>IF(CF164="","",CF164)</f>
        <v>14</v>
      </c>
      <c r="BW170" s="16" t="str">
        <f t="shared" si="70"/>
        <v>-</v>
      </c>
      <c r="BX170" s="5">
        <f>IF(CD164="","",CD164)</f>
        <v>16</v>
      </c>
      <c r="BY170" s="238" t="str">
        <f>IF(CG164="","",IF(CG164="○","×",IF(CG164="×","○")))</f>
        <v>×</v>
      </c>
      <c r="BZ170" s="17">
        <f>IF(CF167="","",CF167)</f>
        <v>12</v>
      </c>
      <c r="CA170" s="2" t="str">
        <f>IF(BZ170="","","-")</f>
        <v>-</v>
      </c>
      <c r="CB170" s="5">
        <f>IF(CD167="","",CD167)</f>
        <v>15</v>
      </c>
      <c r="CC170" s="238" t="str">
        <f>IF(CG167="","",IF(CG167="○","×",IF(CG167="×","○")))</f>
        <v>○</v>
      </c>
      <c r="CD170" s="241"/>
      <c r="CE170" s="242"/>
      <c r="CF170" s="242"/>
      <c r="CG170" s="243"/>
      <c r="CH170" s="227" t="s">
        <v>537</v>
      </c>
      <c r="CI170" s="228"/>
      <c r="CJ170" s="228"/>
      <c r="CK170" s="229"/>
      <c r="CL170" s="27"/>
      <c r="CM170" s="114"/>
      <c r="CN170" s="80"/>
      <c r="CO170" s="114"/>
      <c r="CP170" s="115"/>
      <c r="CQ170" s="80"/>
      <c r="CR170" s="80"/>
      <c r="CS170" s="115"/>
      <c r="CT170" s="100"/>
      <c r="CU170" s="27"/>
      <c r="CV170" s="27"/>
      <c r="CW170" s="27"/>
      <c r="CX170" s="213"/>
      <c r="CY170" s="27"/>
      <c r="DB170" s="237"/>
      <c r="DC170" s="12" t="s">
        <v>610</v>
      </c>
      <c r="DD170" s="5" t="s">
        <v>477</v>
      </c>
      <c r="DE170" s="12">
        <f>IF(DO164="","",DO164)</f>
        <v>8</v>
      </c>
      <c r="DF170" s="16" t="str">
        <f t="shared" si="71"/>
        <v>-</v>
      </c>
      <c r="DG170" s="5">
        <f>IF(DM164="","",DM164)</f>
        <v>15</v>
      </c>
      <c r="DH170" s="238" t="str">
        <f>IF(DP164="","",IF(DP164="○","×",IF(DP164="×","○")))</f>
        <v>×</v>
      </c>
      <c r="DI170" s="17">
        <f>IF(DO167="","",DO167)</f>
        <v>6</v>
      </c>
      <c r="DJ170" s="2" t="str">
        <f>IF(DI170="","","-")</f>
        <v>-</v>
      </c>
      <c r="DK170" s="5">
        <f>IF(DM167="","",DM167)</f>
        <v>15</v>
      </c>
      <c r="DL170" s="238" t="str">
        <f>IF(DP167="","",IF(DP167="○","×",IF(DP167="×","○")))</f>
        <v>×</v>
      </c>
      <c r="DM170" s="241"/>
      <c r="DN170" s="242"/>
      <c r="DO170" s="242"/>
      <c r="DP170" s="243"/>
      <c r="DQ170" s="227" t="s">
        <v>449</v>
      </c>
      <c r="DR170" s="228"/>
      <c r="DS170" s="228"/>
      <c r="DT170" s="229"/>
      <c r="DU170" s="27"/>
      <c r="DV170" s="114"/>
      <c r="DW170" s="80"/>
      <c r="DX170" s="114"/>
      <c r="DY170" s="115"/>
      <c r="DZ170" s="80"/>
      <c r="EA170" s="80"/>
      <c r="EB170" s="115"/>
      <c r="EC170" s="64"/>
      <c r="ED170" s="100"/>
      <c r="EE170" s="100"/>
      <c r="EF170" s="100"/>
      <c r="EG170" s="27"/>
    </row>
    <row r="171" spans="1:137" ht="9.75" customHeight="1">
      <c r="A171" s="27"/>
      <c r="B171" s="237"/>
      <c r="C171" s="4" t="s">
        <v>466</v>
      </c>
      <c r="D171" s="5" t="s">
        <v>462</v>
      </c>
      <c r="E171" s="268"/>
      <c r="F171" s="245"/>
      <c r="G171" s="245"/>
      <c r="H171" s="246"/>
      <c r="I171" s="32">
        <v>5</v>
      </c>
      <c r="J171" s="2" t="str">
        <f>IF(I171="","","-")</f>
        <v>-</v>
      </c>
      <c r="K171" s="35">
        <v>15</v>
      </c>
      <c r="L171" s="257"/>
      <c r="M171" s="32">
        <v>15</v>
      </c>
      <c r="N171" s="2" t="str">
        <f t="shared" si="72"/>
        <v>-</v>
      </c>
      <c r="O171" s="34">
        <v>7</v>
      </c>
      <c r="P171" s="257"/>
      <c r="Q171" s="230"/>
      <c r="R171" s="231"/>
      <c r="S171" s="231"/>
      <c r="T171" s="232"/>
      <c r="U171" s="27"/>
      <c r="V171" s="114">
        <f>COUNTIF(E170:P172,"○")</f>
        <v>2</v>
      </c>
      <c r="W171" s="80">
        <f>COUNTIF(E170:P172,"×")</f>
        <v>0</v>
      </c>
      <c r="X171" s="114">
        <f>IF((E170-G170)&gt;0,1,0)+IF((E171-G171)&gt;0,1,0)+IF((E172-G172)&gt;0,1,0)+IF((I170-K170)&gt;0,1,0)+IF((I171-K171)&gt;0,1,0)+IF((I172-K172)&gt;0,1,0)+IF((M170-O170)&gt;0,1,0)+IF((M171-O171)&gt;0,1,0)+IF((M172-O172)&gt;0,1,0)</f>
        <v>4</v>
      </c>
      <c r="Y171" s="115">
        <f>IF((E170-G170)&lt;0,1,0)+IF((E171-G171)&lt;0,1,0)+IF((E172-G172)&lt;0,1,0)+IF((I170-K170)&lt;0,1,0)+IF((I171-K171)&lt;0,1,0)+IF((I172-K172)&lt;0,1,0)+IF((M170-O170)&lt;0,1,0)+IF((M171-O171)&lt;0,1,0)+IF((M172-O172)&lt;0,1,0)</f>
        <v>2</v>
      </c>
      <c r="Z171" s="80">
        <f>SUM(E170:E172,I170:I172,M170:M172)</f>
        <v>75</v>
      </c>
      <c r="AA171" s="80">
        <f>SUM(G170:G172,K170:K172,O170:O172)</f>
        <v>68</v>
      </c>
      <c r="AB171" s="115">
        <f>Z171-AA171</f>
        <v>7</v>
      </c>
      <c r="AD171" s="27"/>
      <c r="AE171" s="27"/>
      <c r="AH171" s="27"/>
      <c r="AK171" s="237"/>
      <c r="AL171" s="4" t="s">
        <v>181</v>
      </c>
      <c r="AM171" s="5" t="s">
        <v>572</v>
      </c>
      <c r="AN171" s="268"/>
      <c r="AO171" s="245"/>
      <c r="AP171" s="245"/>
      <c r="AQ171" s="246"/>
      <c r="AR171" s="32">
        <v>6</v>
      </c>
      <c r="AS171" s="2" t="str">
        <f>IF(AR171="","","-")</f>
        <v>-</v>
      </c>
      <c r="AT171" s="35">
        <v>15</v>
      </c>
      <c r="AU171" s="257"/>
      <c r="AV171" s="32">
        <v>15</v>
      </c>
      <c r="AW171" s="2" t="str">
        <f t="shared" si="73"/>
        <v>-</v>
      </c>
      <c r="AX171" s="34">
        <v>7</v>
      </c>
      <c r="AY171" s="257"/>
      <c r="AZ171" s="230"/>
      <c r="BA171" s="231"/>
      <c r="BB171" s="231"/>
      <c r="BC171" s="232"/>
      <c r="BD171" s="27"/>
      <c r="BE171" s="114">
        <f>COUNTIF(AN170:AY172,"○")</f>
        <v>1</v>
      </c>
      <c r="BF171" s="80">
        <f>COUNTIF(AN170:AY172,"×")</f>
        <v>1</v>
      </c>
      <c r="BG171" s="114">
        <f>IF((AN170-AP170)&gt;0,1,0)+IF((AN171-AP171)&gt;0,1,0)+IF((AN172-AP172)&gt;0,1,0)+IF((AR170-AT170)&gt;0,1,0)+IF((AR171-AT171)&gt;0,1,0)+IF((AR172-AT172)&gt;0,1,0)+IF((AV170-AX170)&gt;0,1,0)+IF((AV171-AX171)&gt;0,1,0)+IF((AV172-AX172)&gt;0,1,0)</f>
        <v>2</v>
      </c>
      <c r="BH171" s="115">
        <f>IF((AN170-AP170)&lt;0,1,0)+IF((AN171-AP171)&lt;0,1,0)+IF((AN172-AP172)&lt;0,1,0)+IF((AR170-AT170)&lt;0,1,0)+IF((AR171-AT171)&lt;0,1,0)+IF((AR172-AT172)&lt;0,1,0)+IF((AV170-AX170)&lt;0,1,0)+IF((AV171-AX171)&lt;0,1,0)+IF((AV172-AX172)&lt;0,1,0)</f>
        <v>2</v>
      </c>
      <c r="BI171" s="80">
        <f>SUM(AN170:AN172,AR170:AR172,AV170:AV172)</f>
        <v>50</v>
      </c>
      <c r="BJ171" s="80">
        <f>SUM(AP170:AP172,AT170:AT172,AX170:AX172)</f>
        <v>51</v>
      </c>
      <c r="BK171" s="115">
        <f>BI171-BJ171</f>
        <v>-1</v>
      </c>
      <c r="BL171" s="100"/>
      <c r="BM171" s="27"/>
      <c r="BN171" s="27"/>
      <c r="BO171" s="27"/>
      <c r="BP171" s="141"/>
      <c r="BQ171" s="27"/>
      <c r="BR171" s="27"/>
      <c r="BS171" s="237"/>
      <c r="BT171" s="12" t="s">
        <v>233</v>
      </c>
      <c r="BU171" s="5" t="s">
        <v>564</v>
      </c>
      <c r="BV171" s="12">
        <f>IF(CF165="","",CF165)</f>
        <v>15</v>
      </c>
      <c r="BW171" s="2" t="str">
        <f t="shared" si="70"/>
        <v>-</v>
      </c>
      <c r="BX171" s="5">
        <f>IF(CD165="","",CD165)</f>
        <v>9</v>
      </c>
      <c r="BY171" s="239"/>
      <c r="BZ171" s="17">
        <f>IF(CF168="","",CF168)</f>
        <v>15</v>
      </c>
      <c r="CA171" s="2" t="str">
        <f>IF(BZ171="","","-")</f>
        <v>-</v>
      </c>
      <c r="CB171" s="5">
        <f>IF(CD168="","",CD168)</f>
        <v>10</v>
      </c>
      <c r="CC171" s="239"/>
      <c r="CD171" s="244"/>
      <c r="CE171" s="245"/>
      <c r="CF171" s="245"/>
      <c r="CG171" s="246"/>
      <c r="CH171" s="230"/>
      <c r="CI171" s="231"/>
      <c r="CJ171" s="231"/>
      <c r="CK171" s="232"/>
      <c r="CL171" s="27"/>
      <c r="CM171" s="114">
        <f>COUNTIF(BV170:CG172,"○")</f>
        <v>1</v>
      </c>
      <c r="CN171" s="80">
        <f>COUNTIF(BV170:CG172,"×")</f>
        <v>1</v>
      </c>
      <c r="CO171" s="114">
        <f>IF((CF164-CD164)&gt;0,1,0)+IF((CF165-CD165)&gt;0,1,0)+IF((CF166-CD166)&gt;0,1,0)+IF((CF167-CD167)&gt;0,1,0)+IF((CF168-CD168)&gt;0,1,0)+IF((CF169-CD169)&gt;0,1,0)+IF((CD170-CF170)&gt;0,1,0)+IF((CD171-CF171)&gt;0,1,0)+IF((CD172-CF172)&gt;0,1,0)</f>
        <v>3</v>
      </c>
      <c r="CP171" s="115">
        <f>IF((CF164-CD164)&lt;0,1,0)+IF((CF165-CD165)&lt;0,1,0)+IF((CF166-CD166)&lt;0,1,0)+IF((CF167-CD167)&lt;0,1,0)+IF((CF168-CD168)&lt;0,1,0)+IF((CF169-CD169)&lt;0,1,0)+IF((CD170-CF170)&lt;0,1,0)+IF((CD171-CF171)&lt;0,1,0)+IF((CD172-CF172)&lt;0,1,0)</f>
        <v>3</v>
      </c>
      <c r="CQ171" s="80">
        <f>SUM(BV170:BV172,BZ170:BZ172,CD170:CD172)</f>
        <v>81</v>
      </c>
      <c r="CR171" s="80">
        <f>SUM(BX170:BX172,CB170:CB172,CF170:CF172)</f>
        <v>77</v>
      </c>
      <c r="CS171" s="115">
        <f>CQ171-CR171</f>
        <v>4</v>
      </c>
      <c r="CT171" s="100"/>
      <c r="CU171" s="27"/>
      <c r="CV171" s="27"/>
      <c r="CW171" s="27"/>
      <c r="CX171" s="213"/>
      <c r="CY171" s="27"/>
      <c r="DB171" s="237"/>
      <c r="DC171" s="12" t="s">
        <v>288</v>
      </c>
      <c r="DD171" s="5" t="s">
        <v>477</v>
      </c>
      <c r="DE171" s="12">
        <f>IF(DO165="","",DO165)</f>
        <v>4</v>
      </c>
      <c r="DF171" s="2" t="str">
        <f t="shared" si="71"/>
        <v>-</v>
      </c>
      <c r="DG171" s="5">
        <f>IF(DM165="","",DM165)</f>
        <v>15</v>
      </c>
      <c r="DH171" s="239"/>
      <c r="DI171" s="17">
        <f>IF(DO168="","",DO168)</f>
        <v>5</v>
      </c>
      <c r="DJ171" s="2" t="str">
        <f>IF(DI171="","","-")</f>
        <v>-</v>
      </c>
      <c r="DK171" s="5">
        <f>IF(DM168="","",DM168)</f>
        <v>15</v>
      </c>
      <c r="DL171" s="239"/>
      <c r="DM171" s="244"/>
      <c r="DN171" s="245"/>
      <c r="DO171" s="245"/>
      <c r="DP171" s="246"/>
      <c r="DQ171" s="230"/>
      <c r="DR171" s="231"/>
      <c r="DS171" s="231"/>
      <c r="DT171" s="232"/>
      <c r="DU171" s="27"/>
      <c r="DV171" s="114">
        <f>COUNTIF(DE170:DP172,"○")</f>
        <v>0</v>
      </c>
      <c r="DW171" s="80">
        <f>COUNTIF(DE170:DP172,"×")</f>
        <v>2</v>
      </c>
      <c r="DX171" s="114">
        <f>IF((DO164-DM164)&gt;0,1,0)+IF((DO165-DM165)&gt;0,1,0)+IF((DO166-DM166)&gt;0,1,0)+IF((DO167-DM167)&gt;0,1,0)+IF((DO168-DM168)&gt;0,1,0)+IF((DO169-DM169)&gt;0,1,0)+IF((DM170-DO170)&gt;0,1,0)+IF((DM171-DO171)&gt;0,1,0)+IF((DM172-DO172)&gt;0,1,0)</f>
        <v>0</v>
      </c>
      <c r="DY171" s="115">
        <f>IF((DO164-DM164)&lt;0,1,0)+IF((DO165-DM165)&lt;0,1,0)+IF((DO166-DM166)&lt;0,1,0)+IF((DO167-DM167)&lt;0,1,0)+IF((DO168-DM168)&lt;0,1,0)+IF((DO169-DM169)&lt;0,1,0)+IF((DM170-DO170)&lt;0,1,0)+IF((DM171-DO171)&lt;0,1,0)+IF((DM172-DO172)&lt;0,1,0)</f>
        <v>4</v>
      </c>
      <c r="DZ171" s="80">
        <f>SUM(DE170:DE172,DI170:DI172,DM170:DM172)</f>
        <v>23</v>
      </c>
      <c r="EA171" s="80">
        <f>SUM(DG170:DG172,DK170:DK172,DO170:DO172)</f>
        <v>60</v>
      </c>
      <c r="EB171" s="115">
        <f>DZ171-EA171</f>
        <v>-37</v>
      </c>
      <c r="EC171" s="64"/>
      <c r="ED171" s="64"/>
      <c r="EE171" s="100"/>
      <c r="EF171" s="100"/>
      <c r="EG171" s="27"/>
    </row>
    <row r="172" spans="1:137" ht="9.75" customHeight="1" thickBot="1">
      <c r="A172" s="27"/>
      <c r="B172" s="237"/>
      <c r="C172" s="7"/>
      <c r="D172" s="8" t="s">
        <v>123</v>
      </c>
      <c r="E172" s="269"/>
      <c r="F172" s="254"/>
      <c r="G172" s="254"/>
      <c r="H172" s="255"/>
      <c r="I172" s="33">
        <v>15</v>
      </c>
      <c r="J172" s="2" t="str">
        <f>IF(I172="","","-")</f>
        <v>-</v>
      </c>
      <c r="K172" s="36">
        <v>9</v>
      </c>
      <c r="L172" s="258"/>
      <c r="M172" s="37">
        <v>15</v>
      </c>
      <c r="N172" s="9" t="str">
        <f t="shared" si="72"/>
        <v>-</v>
      </c>
      <c r="O172" s="36">
        <v>13</v>
      </c>
      <c r="P172" s="258"/>
      <c r="Q172" s="233" t="s">
        <v>447</v>
      </c>
      <c r="R172" s="234"/>
      <c r="S172" s="235" t="s">
        <v>448</v>
      </c>
      <c r="T172" s="236"/>
      <c r="U172" s="27"/>
      <c r="V172" s="114"/>
      <c r="W172" s="80"/>
      <c r="X172" s="114"/>
      <c r="Y172" s="115"/>
      <c r="Z172" s="80"/>
      <c r="AA172" s="80"/>
      <c r="AB172" s="115"/>
      <c r="AD172" s="27"/>
      <c r="AE172" s="27"/>
      <c r="AH172" s="27"/>
      <c r="AK172" s="237"/>
      <c r="AL172" s="7"/>
      <c r="AM172" s="8" t="s">
        <v>103</v>
      </c>
      <c r="AN172" s="269"/>
      <c r="AO172" s="254"/>
      <c r="AP172" s="254"/>
      <c r="AQ172" s="255"/>
      <c r="AR172" s="33"/>
      <c r="AS172" s="2">
        <f>IF(AR172="","","-")</f>
      </c>
      <c r="AT172" s="36"/>
      <c r="AU172" s="258"/>
      <c r="AV172" s="37"/>
      <c r="AW172" s="9">
        <f t="shared" si="73"/>
      </c>
      <c r="AX172" s="36"/>
      <c r="AY172" s="258"/>
      <c r="AZ172" s="233" t="s">
        <v>446</v>
      </c>
      <c r="BA172" s="234"/>
      <c r="BB172" s="235" t="s">
        <v>446</v>
      </c>
      <c r="BC172" s="236"/>
      <c r="BD172" s="27"/>
      <c r="BE172" s="114"/>
      <c r="BF172" s="80"/>
      <c r="BG172" s="114"/>
      <c r="BH172" s="115"/>
      <c r="BI172" s="80"/>
      <c r="BJ172" s="80"/>
      <c r="BK172" s="115"/>
      <c r="BL172" s="100"/>
      <c r="BM172" s="27"/>
      <c r="BN172" s="27"/>
      <c r="BO172" s="27"/>
      <c r="BP172" s="141"/>
      <c r="BQ172" s="27"/>
      <c r="BR172" s="27"/>
      <c r="BS172" s="237"/>
      <c r="BT172" s="18"/>
      <c r="BU172" s="3" t="s">
        <v>129</v>
      </c>
      <c r="BV172" s="18">
        <f>IF(CF166="","",CF166)</f>
        <v>10</v>
      </c>
      <c r="BW172" s="19" t="str">
        <f t="shared" si="70"/>
        <v>-</v>
      </c>
      <c r="BX172" s="20">
        <f>IF(CD166="","",CD166)</f>
        <v>15</v>
      </c>
      <c r="BY172" s="240"/>
      <c r="BZ172" s="21">
        <f>IF(CF169="","",CF169)</f>
        <v>15</v>
      </c>
      <c r="CA172" s="19" t="str">
        <f>IF(BZ172="","","-")</f>
        <v>-</v>
      </c>
      <c r="CB172" s="20">
        <f>IF(CD169="","",CD169)</f>
        <v>12</v>
      </c>
      <c r="CC172" s="240"/>
      <c r="CD172" s="247"/>
      <c r="CE172" s="248"/>
      <c r="CF172" s="248"/>
      <c r="CG172" s="249"/>
      <c r="CH172" s="233" t="s">
        <v>536</v>
      </c>
      <c r="CI172" s="234"/>
      <c r="CJ172" s="235" t="s">
        <v>536</v>
      </c>
      <c r="CK172" s="236"/>
      <c r="CL172" s="27"/>
      <c r="CM172" s="114"/>
      <c r="CN172" s="80"/>
      <c r="CO172" s="114"/>
      <c r="CP172" s="115"/>
      <c r="CQ172" s="80"/>
      <c r="CR172" s="80"/>
      <c r="CS172" s="115"/>
      <c r="CT172" s="100"/>
      <c r="CU172" s="27"/>
      <c r="CV172" s="27"/>
      <c r="CW172" s="27"/>
      <c r="CX172" s="213"/>
      <c r="CY172" s="27"/>
      <c r="DB172" s="237"/>
      <c r="DC172" s="18"/>
      <c r="DD172" s="3" t="s">
        <v>464</v>
      </c>
      <c r="DE172" s="18">
        <f>IF(DO166="","",DO166)</f>
      </c>
      <c r="DF172" s="19">
        <f t="shared" si="71"/>
      </c>
      <c r="DG172" s="20">
        <f>IF(DM166="","",DM166)</f>
      </c>
      <c r="DH172" s="240"/>
      <c r="DI172" s="21">
        <f>IF(DO169="","",DO169)</f>
      </c>
      <c r="DJ172" s="19">
        <f>IF(DI172="","","-")</f>
      </c>
      <c r="DK172" s="20">
        <f>IF(DM169="","",DM169)</f>
      </c>
      <c r="DL172" s="240"/>
      <c r="DM172" s="247"/>
      <c r="DN172" s="248"/>
      <c r="DO172" s="248"/>
      <c r="DP172" s="249"/>
      <c r="DQ172" s="233" t="s">
        <v>538</v>
      </c>
      <c r="DR172" s="234"/>
      <c r="DS172" s="235" t="s">
        <v>537</v>
      </c>
      <c r="DT172" s="236"/>
      <c r="DU172" s="27"/>
      <c r="DV172" s="114"/>
      <c r="DW172" s="80"/>
      <c r="DX172" s="114"/>
      <c r="DY172" s="115"/>
      <c r="DZ172" s="80"/>
      <c r="EA172" s="80"/>
      <c r="EB172" s="115"/>
      <c r="EC172" s="64"/>
      <c r="ED172" s="64"/>
      <c r="EE172" s="100"/>
      <c r="EF172" s="100"/>
      <c r="EG172" s="27"/>
    </row>
    <row r="173" spans="1:137" ht="9.75" customHeight="1" thickBot="1">
      <c r="A173" s="27"/>
      <c r="B173" s="237"/>
      <c r="C173" s="4" t="s">
        <v>124</v>
      </c>
      <c r="D173" s="10" t="s">
        <v>125</v>
      </c>
      <c r="E173" s="11">
        <f>IF(K170="","",K170)</f>
        <v>9</v>
      </c>
      <c r="F173" s="2" t="str">
        <f aca="true" t="shared" si="74" ref="F173:F178">IF(E173="","","-")</f>
        <v>-</v>
      </c>
      <c r="G173" s="5">
        <f>IF(I170="","",I170)</f>
        <v>15</v>
      </c>
      <c r="H173" s="238" t="str">
        <f>IF(L170="","",IF(L170="○","×",IF(L170="×","○")))</f>
        <v>×</v>
      </c>
      <c r="I173" s="241"/>
      <c r="J173" s="242"/>
      <c r="K173" s="242"/>
      <c r="L173" s="243"/>
      <c r="M173" s="38">
        <v>14</v>
      </c>
      <c r="N173" s="2" t="str">
        <f t="shared" si="72"/>
        <v>-</v>
      </c>
      <c r="O173" s="34">
        <v>16</v>
      </c>
      <c r="P173" s="256" t="str">
        <f>IF(M173&gt;O173,IF(M174&gt;O174,"○",IF(M175&gt;O175,"○","×")),IF(M174&gt;O174,IF(M175&gt;O175,"○","×"),"×"))</f>
        <v>×</v>
      </c>
      <c r="Q173" s="227" t="s">
        <v>449</v>
      </c>
      <c r="R173" s="228"/>
      <c r="S173" s="228"/>
      <c r="T173" s="229"/>
      <c r="U173" s="27"/>
      <c r="V173" s="116"/>
      <c r="W173" s="117"/>
      <c r="X173" s="116"/>
      <c r="Y173" s="118"/>
      <c r="Z173" s="117"/>
      <c r="AA173" s="117"/>
      <c r="AB173" s="118"/>
      <c r="AD173" s="27"/>
      <c r="AE173" s="27"/>
      <c r="AH173" s="27"/>
      <c r="AK173" s="237"/>
      <c r="AL173" s="4" t="s">
        <v>500</v>
      </c>
      <c r="AM173" s="10" t="s">
        <v>501</v>
      </c>
      <c r="AN173" s="11">
        <f>IF(AT170="","",AT170)</f>
        <v>16</v>
      </c>
      <c r="AO173" s="2" t="str">
        <f aca="true" t="shared" si="75" ref="AO173:AO178">IF(AN173="","","-")</f>
        <v>-</v>
      </c>
      <c r="AP173" s="5">
        <f>IF(AR170="","",AR170)</f>
        <v>14</v>
      </c>
      <c r="AQ173" s="238" t="str">
        <f>IF(AU170="","",IF(AU170="○","×",IF(AU170="×","○")))</f>
        <v>○</v>
      </c>
      <c r="AR173" s="241"/>
      <c r="AS173" s="242"/>
      <c r="AT173" s="242"/>
      <c r="AU173" s="243"/>
      <c r="AV173" s="38">
        <v>15</v>
      </c>
      <c r="AW173" s="2" t="str">
        <f t="shared" si="73"/>
        <v>-</v>
      </c>
      <c r="AX173" s="34">
        <v>6</v>
      </c>
      <c r="AY173" s="256" t="str">
        <f>IF(AV173&gt;AX173,IF(AV174&gt;AX174,"○",IF(AV175&gt;AX175,"○","×")),IF(AV174&gt;AX174,IF(AV175&gt;AX175,"○","×"),"×"))</f>
        <v>○</v>
      </c>
      <c r="AZ173" s="227" t="s">
        <v>446</v>
      </c>
      <c r="BA173" s="228"/>
      <c r="BB173" s="228"/>
      <c r="BC173" s="229"/>
      <c r="BD173" s="27"/>
      <c r="BE173" s="116"/>
      <c r="BF173" s="117"/>
      <c r="BG173" s="116"/>
      <c r="BH173" s="118"/>
      <c r="BI173" s="117"/>
      <c r="BJ173" s="117"/>
      <c r="BK173" s="118"/>
      <c r="BL173" s="100"/>
      <c r="BM173" s="27"/>
      <c r="BN173" s="27"/>
      <c r="BO173" s="27"/>
      <c r="BP173" s="141"/>
      <c r="BQ173" s="27"/>
      <c r="BR173" s="27"/>
      <c r="BS173" s="102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100"/>
      <c r="CR173" s="100"/>
      <c r="CS173" s="100"/>
      <c r="CT173" s="100"/>
      <c r="CU173" s="27"/>
      <c r="CV173" s="27"/>
      <c r="CW173" s="27"/>
      <c r="CX173" s="213"/>
      <c r="CY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100"/>
      <c r="EA173" s="100"/>
      <c r="EB173" s="100"/>
      <c r="EC173" s="64"/>
      <c r="ED173" s="64"/>
      <c r="EE173" s="100"/>
      <c r="EF173" s="100"/>
      <c r="EG173" s="27"/>
    </row>
    <row r="174" spans="1:137" ht="9.75" customHeight="1">
      <c r="A174" s="27"/>
      <c r="B174" s="237"/>
      <c r="C174" s="4" t="s">
        <v>126</v>
      </c>
      <c r="D174" s="5" t="s">
        <v>125</v>
      </c>
      <c r="E174" s="12">
        <f>IF(K171="","",K171)</f>
        <v>15</v>
      </c>
      <c r="F174" s="2" t="str">
        <f t="shared" si="74"/>
        <v>-</v>
      </c>
      <c r="G174" s="5">
        <f>IF(I171="","",I171)</f>
        <v>5</v>
      </c>
      <c r="H174" s="239"/>
      <c r="I174" s="244"/>
      <c r="J174" s="245"/>
      <c r="K174" s="245"/>
      <c r="L174" s="246"/>
      <c r="M174" s="38">
        <v>6</v>
      </c>
      <c r="N174" s="2" t="str">
        <f t="shared" si="72"/>
        <v>-</v>
      </c>
      <c r="O174" s="34">
        <v>15</v>
      </c>
      <c r="P174" s="257"/>
      <c r="Q174" s="230"/>
      <c r="R174" s="231"/>
      <c r="S174" s="231"/>
      <c r="T174" s="232"/>
      <c r="U174" s="27"/>
      <c r="V174" s="114">
        <f>COUNTIF(E173:P175,"○")</f>
        <v>0</v>
      </c>
      <c r="W174" s="80">
        <f>COUNTIF(E173:P175,"×")</f>
        <v>2</v>
      </c>
      <c r="X174" s="114">
        <f>IF((K170-I170)&gt;0,1,0)+IF((K171-I171)&gt;0,1,0)+IF((K172-I172)&gt;0,1,0)+IF((I173-K173)&gt;0,1,0)+IF((I174-K174)&gt;0,1,0)+IF((I175-K175)&gt;0,1,0)+IF((M173-O173)&gt;0,1,0)+IF((M174-O174)&gt;0,1,0)+IF((M175-O175)&gt;0,1,0)</f>
        <v>1</v>
      </c>
      <c r="Y174" s="115">
        <f>IF((K170-I170)&lt;0,1,0)+IF((K171-I171)&lt;0,1,0)+IF((K172-I172)&lt;0,1,0)+IF((I173-K173)&lt;0,1,0)+IF((I174-K174)&lt;0,1,0)+IF((I175-K175)&lt;0,1,0)+IF((M173-O173)&lt;0,1,0)+IF((M174-O174)&lt;0,1,0)+IF((M175-O175)&lt;0,1,0)</f>
        <v>4</v>
      </c>
      <c r="Z174" s="80">
        <f>SUM(E173:E175,I173:I175,M173:M175)</f>
        <v>53</v>
      </c>
      <c r="AA174" s="80">
        <f>SUM(G173:G175,K173:K175,O173:O175)</f>
        <v>66</v>
      </c>
      <c r="AB174" s="115">
        <f>Z174-AA174</f>
        <v>-13</v>
      </c>
      <c r="AD174" s="27"/>
      <c r="AE174" s="27"/>
      <c r="AH174" s="27"/>
      <c r="AK174" s="237"/>
      <c r="AL174" s="4" t="s">
        <v>502</v>
      </c>
      <c r="AM174" s="5" t="s">
        <v>501</v>
      </c>
      <c r="AN174" s="12">
        <f>IF(AT171="","",AT171)</f>
        <v>15</v>
      </c>
      <c r="AO174" s="2" t="str">
        <f t="shared" si="75"/>
        <v>-</v>
      </c>
      <c r="AP174" s="5">
        <f>IF(AR171="","",AR171)</f>
        <v>6</v>
      </c>
      <c r="AQ174" s="239"/>
      <c r="AR174" s="244"/>
      <c r="AS174" s="245"/>
      <c r="AT174" s="245"/>
      <c r="AU174" s="246"/>
      <c r="AV174" s="38">
        <v>15</v>
      </c>
      <c r="AW174" s="2" t="str">
        <f t="shared" si="73"/>
        <v>-</v>
      </c>
      <c r="AX174" s="34">
        <v>4</v>
      </c>
      <c r="AY174" s="257"/>
      <c r="AZ174" s="230"/>
      <c r="BA174" s="231"/>
      <c r="BB174" s="231"/>
      <c r="BC174" s="232"/>
      <c r="BD174" s="27"/>
      <c r="BE174" s="114">
        <f>COUNTIF(AN173:AY175,"○")</f>
        <v>2</v>
      </c>
      <c r="BF174" s="80">
        <f>COUNTIF(AN173:AY175,"×")</f>
        <v>0</v>
      </c>
      <c r="BG174" s="114">
        <f>IF((AT170-AR170)&gt;0,1,0)+IF((AT171-AR171)&gt;0,1,0)+IF((AT172-AR172)&gt;0,1,0)+IF((AR173-AT173)&gt;0,1,0)+IF((AR174-AT174)&gt;0,1,0)+IF((AR175-AT175)&gt;0,1,0)+IF((AV173-AX173)&gt;0,1,0)+IF((AV174-AX174)&gt;0,1,0)+IF((AV175-AX175)&gt;0,1,0)</f>
        <v>4</v>
      </c>
      <c r="BH174" s="115">
        <f>IF((AT170-AR170)&lt;0,1,0)+IF((AT171-AR171)&lt;0,1,0)+IF((AT172-AR172)&lt;0,1,0)+IF((AR173-AT173)&lt;0,1,0)+IF((AR174-AT174)&lt;0,1,0)+IF((AR175-AT175)&lt;0,1,0)+IF((AV173-AX173)&lt;0,1,0)+IF((AV174-AX174)&lt;0,1,0)+IF((AV175-AX175)&lt;0,1,0)</f>
        <v>0</v>
      </c>
      <c r="BI174" s="80">
        <f>SUM(AN173:AN175,AR173:AR175,AV173:AV175)</f>
        <v>61</v>
      </c>
      <c r="BJ174" s="80">
        <f>SUM(AP173:AP175,AT173:AT175,AX173:AX175)</f>
        <v>30</v>
      </c>
      <c r="BK174" s="115">
        <f>BI174-BJ174</f>
        <v>31</v>
      </c>
      <c r="BL174" s="100"/>
      <c r="BM174" s="27"/>
      <c r="BN174" s="27"/>
      <c r="BO174" s="27"/>
      <c r="BP174" s="141"/>
      <c r="BQ174" s="27"/>
      <c r="BR174" s="27"/>
      <c r="BS174" s="27"/>
      <c r="BT174" s="270" t="s">
        <v>414</v>
      </c>
      <c r="BU174" s="271"/>
      <c r="BV174" s="282" t="str">
        <f>BT176</f>
        <v>松本秀一</v>
      </c>
      <c r="BW174" s="278"/>
      <c r="BX174" s="278"/>
      <c r="BY174" s="279"/>
      <c r="BZ174" s="277" t="str">
        <f>BT179</f>
        <v>下岡祐司</v>
      </c>
      <c r="CA174" s="278"/>
      <c r="CB174" s="278"/>
      <c r="CC174" s="279"/>
      <c r="CD174" s="277" t="str">
        <f>BT182</f>
        <v>前田和広</v>
      </c>
      <c r="CE174" s="278"/>
      <c r="CF174" s="278"/>
      <c r="CG174" s="279"/>
      <c r="CH174" s="262" t="s">
        <v>0</v>
      </c>
      <c r="CI174" s="263"/>
      <c r="CJ174" s="263"/>
      <c r="CK174" s="264"/>
      <c r="CL174" s="27"/>
      <c r="CM174" s="274" t="s">
        <v>415</v>
      </c>
      <c r="CN174" s="275"/>
      <c r="CO174" s="274" t="s">
        <v>384</v>
      </c>
      <c r="CP174" s="276"/>
      <c r="CQ174" s="275" t="s">
        <v>416</v>
      </c>
      <c r="CR174" s="275"/>
      <c r="CS174" s="276"/>
      <c r="CT174" s="100"/>
      <c r="CU174" s="27"/>
      <c r="CV174" s="27"/>
      <c r="CW174" s="27"/>
      <c r="CX174" s="213"/>
      <c r="CY174" s="27"/>
      <c r="DB174" s="27"/>
      <c r="DC174" s="270" t="s">
        <v>443</v>
      </c>
      <c r="DD174" s="271"/>
      <c r="DE174" s="282" t="str">
        <f>DC176</f>
        <v>石川翔一郎</v>
      </c>
      <c r="DF174" s="278"/>
      <c r="DG174" s="278"/>
      <c r="DH174" s="279"/>
      <c r="DI174" s="277" t="str">
        <f>DC179</f>
        <v>新居洋征</v>
      </c>
      <c r="DJ174" s="278"/>
      <c r="DK174" s="278"/>
      <c r="DL174" s="279"/>
      <c r="DM174" s="277" t="str">
        <f>DC182</f>
        <v>曽我部みのり</v>
      </c>
      <c r="DN174" s="278"/>
      <c r="DO174" s="278"/>
      <c r="DP174" s="279"/>
      <c r="DQ174" s="262" t="s">
        <v>0</v>
      </c>
      <c r="DR174" s="263"/>
      <c r="DS174" s="263"/>
      <c r="DT174" s="264"/>
      <c r="DU174" s="27"/>
      <c r="DV174" s="274" t="s">
        <v>415</v>
      </c>
      <c r="DW174" s="275"/>
      <c r="DX174" s="274" t="s">
        <v>384</v>
      </c>
      <c r="DY174" s="276"/>
      <c r="DZ174" s="275" t="s">
        <v>435</v>
      </c>
      <c r="EA174" s="275"/>
      <c r="EB174" s="276"/>
      <c r="EC174" s="64"/>
      <c r="ED174" s="64"/>
      <c r="EE174" s="100"/>
      <c r="EF174" s="100"/>
      <c r="EG174" s="27"/>
    </row>
    <row r="175" spans="1:137" ht="9.75" customHeight="1" thickBot="1">
      <c r="A175" s="27"/>
      <c r="B175" s="237"/>
      <c r="C175" s="7"/>
      <c r="D175" s="13" t="s">
        <v>45</v>
      </c>
      <c r="E175" s="7">
        <f>IF(K172="","",K172)</f>
        <v>9</v>
      </c>
      <c r="F175" s="2" t="str">
        <f t="shared" si="74"/>
        <v>-</v>
      </c>
      <c r="G175" s="13">
        <f>IF(I172="","",I172)</f>
        <v>15</v>
      </c>
      <c r="H175" s="252"/>
      <c r="I175" s="253"/>
      <c r="J175" s="254"/>
      <c r="K175" s="254"/>
      <c r="L175" s="255"/>
      <c r="M175" s="39"/>
      <c r="N175" s="2">
        <f t="shared" si="72"/>
      </c>
      <c r="O175" s="41"/>
      <c r="P175" s="258"/>
      <c r="Q175" s="233" t="s">
        <v>448</v>
      </c>
      <c r="R175" s="234"/>
      <c r="S175" s="235" t="s">
        <v>447</v>
      </c>
      <c r="T175" s="236"/>
      <c r="U175" s="27"/>
      <c r="V175" s="119"/>
      <c r="W175" s="120"/>
      <c r="X175" s="119"/>
      <c r="Y175" s="121"/>
      <c r="Z175" s="120"/>
      <c r="AA175" s="120"/>
      <c r="AB175" s="121"/>
      <c r="AD175" s="27"/>
      <c r="AE175" s="27"/>
      <c r="AH175" s="27"/>
      <c r="AK175" s="237"/>
      <c r="AL175" s="7"/>
      <c r="AM175" s="13" t="s">
        <v>33</v>
      </c>
      <c r="AN175" s="7">
        <f>IF(AT172="","",AT172)</f>
      </c>
      <c r="AO175" s="2">
        <f t="shared" si="75"/>
      </c>
      <c r="AP175" s="13">
        <f>IF(AR172="","",AR172)</f>
      </c>
      <c r="AQ175" s="252"/>
      <c r="AR175" s="253"/>
      <c r="AS175" s="254"/>
      <c r="AT175" s="254"/>
      <c r="AU175" s="255"/>
      <c r="AV175" s="39"/>
      <c r="AW175" s="2">
        <f t="shared" si="73"/>
      </c>
      <c r="AX175" s="41"/>
      <c r="AY175" s="258"/>
      <c r="AZ175" s="233" t="s">
        <v>447</v>
      </c>
      <c r="BA175" s="234"/>
      <c r="BB175" s="235" t="s">
        <v>448</v>
      </c>
      <c r="BC175" s="236"/>
      <c r="BD175" s="27"/>
      <c r="BE175" s="119"/>
      <c r="BF175" s="120"/>
      <c r="BG175" s="119"/>
      <c r="BH175" s="121"/>
      <c r="BI175" s="120"/>
      <c r="BJ175" s="120"/>
      <c r="BK175" s="121"/>
      <c r="BL175" s="100"/>
      <c r="BM175" s="27"/>
      <c r="BN175" s="27"/>
      <c r="BO175" s="27"/>
      <c r="BP175" s="141"/>
      <c r="BQ175" s="27"/>
      <c r="BR175" s="27"/>
      <c r="BS175" s="27"/>
      <c r="BT175" s="272"/>
      <c r="BU175" s="273"/>
      <c r="BV175" s="289" t="str">
        <f>BT177</f>
        <v>坂上昌美</v>
      </c>
      <c r="BW175" s="251"/>
      <c r="BX175" s="251"/>
      <c r="BY175" s="240"/>
      <c r="BZ175" s="250" t="str">
        <f>BT180</f>
        <v>出下奈々</v>
      </c>
      <c r="CA175" s="251"/>
      <c r="CB175" s="251"/>
      <c r="CC175" s="240"/>
      <c r="CD175" s="250" t="str">
        <f>BT183</f>
        <v>上野博美</v>
      </c>
      <c r="CE175" s="251"/>
      <c r="CF175" s="251"/>
      <c r="CG175" s="240"/>
      <c r="CH175" s="259" t="s">
        <v>1</v>
      </c>
      <c r="CI175" s="260"/>
      <c r="CJ175" s="260"/>
      <c r="CK175" s="261"/>
      <c r="CL175" s="27"/>
      <c r="CM175" s="111" t="s">
        <v>344</v>
      </c>
      <c r="CN175" s="112" t="s">
        <v>345</v>
      </c>
      <c r="CO175" s="111" t="s">
        <v>346</v>
      </c>
      <c r="CP175" s="113" t="s">
        <v>386</v>
      </c>
      <c r="CQ175" s="112" t="s">
        <v>347</v>
      </c>
      <c r="CR175" s="112" t="s">
        <v>386</v>
      </c>
      <c r="CS175" s="113" t="s">
        <v>348</v>
      </c>
      <c r="CT175" s="100"/>
      <c r="CU175" s="27"/>
      <c r="CV175" s="27"/>
      <c r="CW175" s="27"/>
      <c r="CX175" s="213"/>
      <c r="CY175" s="27"/>
      <c r="DB175" s="27"/>
      <c r="DC175" s="272"/>
      <c r="DD175" s="273"/>
      <c r="DE175" s="289" t="str">
        <f>DC177</f>
        <v>中山悠華</v>
      </c>
      <c r="DF175" s="251"/>
      <c r="DG175" s="251"/>
      <c r="DH175" s="240"/>
      <c r="DI175" s="250" t="str">
        <f>DC180</f>
        <v>相原美聖</v>
      </c>
      <c r="DJ175" s="251"/>
      <c r="DK175" s="251"/>
      <c r="DL175" s="240"/>
      <c r="DM175" s="250" t="str">
        <f>DC183</f>
        <v>吉岡奈保</v>
      </c>
      <c r="DN175" s="251"/>
      <c r="DO175" s="251"/>
      <c r="DP175" s="240"/>
      <c r="DQ175" s="259" t="s">
        <v>1</v>
      </c>
      <c r="DR175" s="260"/>
      <c r="DS175" s="260"/>
      <c r="DT175" s="261"/>
      <c r="DU175" s="27"/>
      <c r="DV175" s="111" t="s">
        <v>436</v>
      </c>
      <c r="DW175" s="112" t="s">
        <v>437</v>
      </c>
      <c r="DX175" s="111" t="s">
        <v>346</v>
      </c>
      <c r="DY175" s="113" t="s">
        <v>386</v>
      </c>
      <c r="DZ175" s="112" t="s">
        <v>347</v>
      </c>
      <c r="EA175" s="112" t="s">
        <v>386</v>
      </c>
      <c r="EB175" s="113" t="s">
        <v>348</v>
      </c>
      <c r="EC175" s="64"/>
      <c r="ED175" s="64"/>
      <c r="EE175" s="100"/>
      <c r="EF175" s="100"/>
      <c r="EG175" s="27"/>
    </row>
    <row r="176" spans="1:137" ht="9.75" customHeight="1">
      <c r="A176" s="27"/>
      <c r="B176" s="237"/>
      <c r="C176" s="12" t="s">
        <v>127</v>
      </c>
      <c r="D176" s="5" t="s">
        <v>563</v>
      </c>
      <c r="E176" s="12">
        <f>IF(O170="","",O170)</f>
        <v>15</v>
      </c>
      <c r="F176" s="16" t="str">
        <f t="shared" si="74"/>
        <v>-</v>
      </c>
      <c r="G176" s="5">
        <f>IF(M170="","",M170)</f>
        <v>10</v>
      </c>
      <c r="H176" s="238" t="str">
        <f>IF(P170="","",IF(P170="○","×",IF(P170="×","○")))</f>
        <v>×</v>
      </c>
      <c r="I176" s="17">
        <f>IF(O173="","",O173)</f>
        <v>16</v>
      </c>
      <c r="J176" s="2" t="str">
        <f>IF(I176="","","-")</f>
        <v>-</v>
      </c>
      <c r="K176" s="5">
        <f>IF(M173="","",M173)</f>
        <v>14</v>
      </c>
      <c r="L176" s="238" t="str">
        <f>IF(P173="","",IF(P173="○","×",IF(P173="×","○")))</f>
        <v>○</v>
      </c>
      <c r="M176" s="241"/>
      <c r="N176" s="242"/>
      <c r="O176" s="242"/>
      <c r="P176" s="243"/>
      <c r="Q176" s="227" t="s">
        <v>447</v>
      </c>
      <c r="R176" s="228"/>
      <c r="S176" s="228"/>
      <c r="T176" s="229"/>
      <c r="U176" s="27"/>
      <c r="V176" s="114"/>
      <c r="W176" s="80"/>
      <c r="X176" s="114"/>
      <c r="Y176" s="115"/>
      <c r="Z176" s="80"/>
      <c r="AA176" s="80"/>
      <c r="AB176" s="115"/>
      <c r="AD176" s="27"/>
      <c r="AE176" s="27"/>
      <c r="AH176" s="27"/>
      <c r="AK176" s="237"/>
      <c r="AL176" s="12" t="s">
        <v>182</v>
      </c>
      <c r="AM176" s="5" t="s">
        <v>183</v>
      </c>
      <c r="AN176" s="12">
        <f>IF(AX170="","",AX170)</f>
        <v>13</v>
      </c>
      <c r="AO176" s="16" t="str">
        <f t="shared" si="75"/>
        <v>-</v>
      </c>
      <c r="AP176" s="5">
        <f>IF(AV170="","",AV170)</f>
        <v>15</v>
      </c>
      <c r="AQ176" s="238" t="str">
        <f>IF(AY170="","",IF(AY170="○","×",IF(AY170="×","○")))</f>
        <v>×</v>
      </c>
      <c r="AR176" s="17">
        <f>IF(AX173="","",AX173)</f>
        <v>6</v>
      </c>
      <c r="AS176" s="2" t="str">
        <f>IF(AR176="","","-")</f>
        <v>-</v>
      </c>
      <c r="AT176" s="5">
        <f>IF(AV173="","",AV173)</f>
        <v>15</v>
      </c>
      <c r="AU176" s="238" t="str">
        <f>IF(AY173="","",IF(AY173="○","×",IF(AY173="×","○")))</f>
        <v>×</v>
      </c>
      <c r="AV176" s="241"/>
      <c r="AW176" s="242"/>
      <c r="AX176" s="242"/>
      <c r="AY176" s="243"/>
      <c r="AZ176" s="227" t="s">
        <v>449</v>
      </c>
      <c r="BA176" s="228"/>
      <c r="BB176" s="228"/>
      <c r="BC176" s="229"/>
      <c r="BD176" s="27"/>
      <c r="BE176" s="114"/>
      <c r="BF176" s="80"/>
      <c r="BG176" s="114"/>
      <c r="BH176" s="115"/>
      <c r="BI176" s="80"/>
      <c r="BJ176" s="80"/>
      <c r="BK176" s="115"/>
      <c r="BL176" s="100"/>
      <c r="BM176" s="27"/>
      <c r="BN176" s="27"/>
      <c r="BO176" s="27"/>
      <c r="BP176" s="141"/>
      <c r="BQ176" s="27"/>
      <c r="BR176" s="27"/>
      <c r="BS176" s="237"/>
      <c r="BT176" s="4" t="s">
        <v>234</v>
      </c>
      <c r="BU176" s="5" t="s">
        <v>211</v>
      </c>
      <c r="BV176" s="265"/>
      <c r="BW176" s="266"/>
      <c r="BX176" s="266"/>
      <c r="BY176" s="267"/>
      <c r="BZ176" s="32">
        <v>13</v>
      </c>
      <c r="CA176" s="2" t="str">
        <f>IF(BZ176="","","-")</f>
        <v>-</v>
      </c>
      <c r="CB176" s="34">
        <v>15</v>
      </c>
      <c r="CC176" s="256" t="str">
        <f>IF(BZ176&gt;CB176,IF(BZ177&gt;CB177,"○",IF(BZ178&gt;CB178,"○","×")),IF(BZ177&gt;CB177,IF(BZ178&gt;CB178,"○","×"),"×"))</f>
        <v>×</v>
      </c>
      <c r="CD176" s="32">
        <v>15</v>
      </c>
      <c r="CE176" s="6" t="str">
        <f aca="true" t="shared" si="76" ref="CE176:CE181">IF(CD176="","","-")</f>
        <v>-</v>
      </c>
      <c r="CF176" s="40">
        <v>12</v>
      </c>
      <c r="CG176" s="256" t="str">
        <f>IF(CD176&gt;CF176,IF(CD177&gt;CF177,"○",IF(CD178&gt;CF178,"○","×")),IF(CD177&gt;CF177,IF(CD178&gt;CF178,"○","×"),"×"))</f>
        <v>×</v>
      </c>
      <c r="CH176" s="227" t="s">
        <v>539</v>
      </c>
      <c r="CI176" s="228"/>
      <c r="CJ176" s="228"/>
      <c r="CK176" s="229"/>
      <c r="CL176" s="27"/>
      <c r="CM176" s="114"/>
      <c r="CN176" s="80"/>
      <c r="CO176" s="114"/>
      <c r="CP176" s="115"/>
      <c r="CQ176" s="80"/>
      <c r="CR176" s="80"/>
      <c r="CS176" s="115"/>
      <c r="CT176" s="100"/>
      <c r="CU176" s="27"/>
      <c r="CV176" s="27"/>
      <c r="CW176" s="27"/>
      <c r="CX176" s="213"/>
      <c r="CY176" s="27"/>
      <c r="DB176" s="237"/>
      <c r="DC176" s="4" t="s">
        <v>481</v>
      </c>
      <c r="DD176" s="5" t="s">
        <v>474</v>
      </c>
      <c r="DE176" s="265"/>
      <c r="DF176" s="266"/>
      <c r="DG176" s="266"/>
      <c r="DH176" s="267"/>
      <c r="DI176" s="32" t="s">
        <v>642</v>
      </c>
      <c r="DJ176" s="2" t="str">
        <f>IF(DI176="","","-")</f>
        <v>-</v>
      </c>
      <c r="DK176" s="34" t="s">
        <v>642</v>
      </c>
      <c r="DL176" s="256"/>
      <c r="DM176" s="32">
        <v>10</v>
      </c>
      <c r="DN176" s="6" t="str">
        <f aca="true" t="shared" si="77" ref="DN176:DN181">IF(DM176="","","-")</f>
        <v>-</v>
      </c>
      <c r="DO176" s="40">
        <v>15</v>
      </c>
      <c r="DP176" s="256" t="str">
        <f>IF(DM176&gt;DO176,IF(DM177&gt;DO177,"○",IF(DM178&gt;DO178,"○","×")),IF(DM177&gt;DO177,IF(DM178&gt;DO178,"○","×"),"×"))</f>
        <v>×</v>
      </c>
      <c r="DQ176" s="227" t="s">
        <v>447</v>
      </c>
      <c r="DR176" s="228"/>
      <c r="DS176" s="228"/>
      <c r="DT176" s="229"/>
      <c r="DU176" s="27"/>
      <c r="DV176" s="114"/>
      <c r="DW176" s="80"/>
      <c r="DX176" s="114"/>
      <c r="DY176" s="115"/>
      <c r="DZ176" s="80"/>
      <c r="EA176" s="80"/>
      <c r="EB176" s="115"/>
      <c r="EC176" s="64"/>
      <c r="ED176" s="64"/>
      <c r="EE176" s="100"/>
      <c r="EF176" s="100"/>
      <c r="EG176" s="27"/>
    </row>
    <row r="177" spans="1:137" ht="9.75" customHeight="1">
      <c r="A177" s="27"/>
      <c r="B177" s="237"/>
      <c r="C177" s="12" t="s">
        <v>128</v>
      </c>
      <c r="D177" s="5" t="s">
        <v>563</v>
      </c>
      <c r="E177" s="12">
        <f>IF(O171="","",O171)</f>
        <v>7</v>
      </c>
      <c r="F177" s="2" t="str">
        <f t="shared" si="74"/>
        <v>-</v>
      </c>
      <c r="G177" s="5">
        <f>IF(M171="","",M171)</f>
        <v>15</v>
      </c>
      <c r="H177" s="239"/>
      <c r="I177" s="17">
        <f>IF(O174="","",O174)</f>
        <v>15</v>
      </c>
      <c r="J177" s="2" t="str">
        <f>IF(I177="","","-")</f>
        <v>-</v>
      </c>
      <c r="K177" s="5">
        <f>IF(M174="","",M174)</f>
        <v>6</v>
      </c>
      <c r="L177" s="239"/>
      <c r="M177" s="244"/>
      <c r="N177" s="245"/>
      <c r="O177" s="245"/>
      <c r="P177" s="246"/>
      <c r="Q177" s="230"/>
      <c r="R177" s="231"/>
      <c r="S177" s="231"/>
      <c r="T177" s="232"/>
      <c r="U177" s="27"/>
      <c r="V177" s="114">
        <f>COUNTIF(E176:P178,"○")</f>
        <v>1</v>
      </c>
      <c r="W177" s="80">
        <f>COUNTIF(E176:P178,"×")</f>
        <v>1</v>
      </c>
      <c r="X177" s="114">
        <f>IF((O170-M170)&gt;0,1,0)+IF((O171-M171)&gt;0,1,0)+IF((O172-M172)&gt;0,1,0)+IF((O173-M173)&gt;0,1,0)+IF((O174-M174)&gt;0,1,0)+IF((O175-M175)&gt;0,1,0)+IF((M176-O176)&gt;0,1,0)+IF((M177-O177)&gt;0,1,0)+IF((M178-O178)&gt;0,1,0)</f>
        <v>3</v>
      </c>
      <c r="Y177" s="115">
        <f>IF((O170-M170)&lt;0,1,0)+IF((O171-M171)&lt;0,1,0)+IF((O172-M172)&lt;0,1,0)+IF((O173-M173)&lt;0,1,0)+IF((O174-M174)&lt;0,1,0)+IF((O175-M175)&lt;0,1,0)+IF((M176-O176)&lt;0,1,0)+IF((M177-O177)&lt;0,1,0)+IF((M178-O178)&lt;0,1,0)</f>
        <v>2</v>
      </c>
      <c r="Z177" s="80">
        <f>SUM(E176:E178,I176:I178,M176:M178)</f>
        <v>66</v>
      </c>
      <c r="AA177" s="80">
        <f>SUM(G176:G178,K176:K178,O176:O178)</f>
        <v>60</v>
      </c>
      <c r="AB177" s="115">
        <f>Z177-AA177</f>
        <v>6</v>
      </c>
      <c r="AD177" s="27"/>
      <c r="AE177" s="27"/>
      <c r="AH177" s="27"/>
      <c r="AK177" s="237"/>
      <c r="AL177" s="12" t="s">
        <v>184</v>
      </c>
      <c r="AM177" s="5" t="s">
        <v>492</v>
      </c>
      <c r="AN177" s="12">
        <f>IF(AX171="","",AX171)</f>
        <v>7</v>
      </c>
      <c r="AO177" s="2" t="str">
        <f t="shared" si="75"/>
        <v>-</v>
      </c>
      <c r="AP177" s="5">
        <f>IF(AV171="","",AV171)</f>
        <v>15</v>
      </c>
      <c r="AQ177" s="239"/>
      <c r="AR177" s="17">
        <f>IF(AX174="","",AX174)</f>
        <v>4</v>
      </c>
      <c r="AS177" s="2" t="str">
        <f>IF(AR177="","","-")</f>
        <v>-</v>
      </c>
      <c r="AT177" s="5">
        <f>IF(AV174="","",AV174)</f>
        <v>15</v>
      </c>
      <c r="AU177" s="239"/>
      <c r="AV177" s="244"/>
      <c r="AW177" s="245"/>
      <c r="AX177" s="245"/>
      <c r="AY177" s="246"/>
      <c r="AZ177" s="230"/>
      <c r="BA177" s="231"/>
      <c r="BB177" s="231"/>
      <c r="BC177" s="232"/>
      <c r="BD177" s="27"/>
      <c r="BE177" s="114">
        <f>COUNTIF(AN176:AY178,"○")</f>
        <v>0</v>
      </c>
      <c r="BF177" s="80">
        <f>COUNTIF(AN176:AY178,"×")</f>
        <v>2</v>
      </c>
      <c r="BG177" s="114">
        <f>IF((AX170-AV170)&gt;0,1,0)+IF((AX171-AV171)&gt;0,1,0)+IF((AX172-AV172)&gt;0,1,0)+IF((AX173-AV173)&gt;0,1,0)+IF((AX174-AV174)&gt;0,1,0)+IF((AX175-AV175)&gt;0,1,0)+IF((AV176-AX176)&gt;0,1,0)+IF((AV177-AX177)&gt;0,1,0)+IF((AV178-AX178)&gt;0,1,0)</f>
        <v>0</v>
      </c>
      <c r="BH177" s="115">
        <f>IF((AX170-AV170)&lt;0,1,0)+IF((AX171-AV171)&lt;0,1,0)+IF((AX172-AV172)&lt;0,1,0)+IF((AX173-AV173)&lt;0,1,0)+IF((AX174-AV174)&lt;0,1,0)+IF((AX175-AV175)&lt;0,1,0)+IF((AV176-AX176)&lt;0,1,0)+IF((AV177-AX177)&lt;0,1,0)+IF((AV178-AX178)&lt;0,1,0)</f>
        <v>4</v>
      </c>
      <c r="BI177" s="80">
        <f>SUM(AN176:AN178,AR176:AR178,AV176:AV178)</f>
        <v>30</v>
      </c>
      <c r="BJ177" s="80">
        <f>SUM(AP176:AP178,AT176:AT178,AX176:AX178)</f>
        <v>60</v>
      </c>
      <c r="BK177" s="115">
        <f>BI177-BJ177</f>
        <v>-30</v>
      </c>
      <c r="BL177" s="100"/>
      <c r="BM177" s="27"/>
      <c r="BN177" s="27"/>
      <c r="BO177" s="27"/>
      <c r="BP177" s="141"/>
      <c r="BQ177" s="27"/>
      <c r="BR177" s="27"/>
      <c r="BS177" s="237"/>
      <c r="BT177" s="4" t="s">
        <v>235</v>
      </c>
      <c r="BU177" s="5" t="s">
        <v>211</v>
      </c>
      <c r="BV177" s="268"/>
      <c r="BW177" s="245"/>
      <c r="BX177" s="245"/>
      <c r="BY177" s="246"/>
      <c r="BZ177" s="32">
        <v>6</v>
      </c>
      <c r="CA177" s="2" t="str">
        <f>IF(BZ177="","","-")</f>
        <v>-</v>
      </c>
      <c r="CB177" s="35">
        <v>15</v>
      </c>
      <c r="CC177" s="257"/>
      <c r="CD177" s="32">
        <v>14</v>
      </c>
      <c r="CE177" s="2" t="str">
        <f t="shared" si="76"/>
        <v>-</v>
      </c>
      <c r="CF177" s="34">
        <v>16</v>
      </c>
      <c r="CG177" s="257"/>
      <c r="CH177" s="230"/>
      <c r="CI177" s="231"/>
      <c r="CJ177" s="231"/>
      <c r="CK177" s="232"/>
      <c r="CL177" s="27"/>
      <c r="CM177" s="114">
        <f>COUNTIF(BV176:CG178,"○")</f>
        <v>0</v>
      </c>
      <c r="CN177" s="80">
        <f>COUNTIF(BV176:CG178,"×")</f>
        <v>2</v>
      </c>
      <c r="CO177" s="114">
        <f>IF((BV176-BX176)&gt;0,1,0)+IF((BV177-BX177)&gt;0,1,0)+IF((BV178-BX178)&gt;0,1,0)+IF((BZ176-CB176)&gt;0,1,0)+IF((BZ177-CB177)&gt;0,1,0)+IF((BZ178-CB178)&gt;0,1,0)+IF((CD176-CF176)&gt;0,1,0)+IF((CD177-CF177)&gt;0,1,0)+IF((CD178-CF178)&gt;0,1,0)</f>
        <v>1</v>
      </c>
      <c r="CP177" s="115">
        <f>IF((BV176-BX176)&lt;0,1,0)+IF((BV177-BX177)&lt;0,1,0)+IF((BV178-BX178)&lt;0,1,0)+IF((BZ176-CB176)&lt;0,1,0)+IF((BZ177-CB177)&lt;0,1,0)+IF((BZ178-CB178)&lt;0,1,0)+IF((CD176-CF176)&lt;0,1,0)+IF((CD177-CF177)&lt;0,1,0)+IF((CD178-CF178)&lt;0,1,0)</f>
        <v>4</v>
      </c>
      <c r="CQ177" s="80">
        <f>SUM(BV176:BV178,BZ176:BZ178,CD176:CD178)</f>
        <v>60</v>
      </c>
      <c r="CR177" s="80">
        <f>SUM(BX176:BX178,CB176:CB178,CF176:CF178)</f>
        <v>73</v>
      </c>
      <c r="CS177" s="115">
        <f>CQ177-CR177</f>
        <v>-13</v>
      </c>
      <c r="CT177" s="100"/>
      <c r="CU177" s="27"/>
      <c r="CV177" s="27"/>
      <c r="CW177" s="27"/>
      <c r="CX177" s="213"/>
      <c r="CY177" s="27"/>
      <c r="DB177" s="237"/>
      <c r="DC177" s="4" t="s">
        <v>482</v>
      </c>
      <c r="DD177" s="5" t="s">
        <v>474</v>
      </c>
      <c r="DE177" s="268"/>
      <c r="DF177" s="245"/>
      <c r="DG177" s="245"/>
      <c r="DH177" s="246"/>
      <c r="DI177" s="32" t="s">
        <v>643</v>
      </c>
      <c r="DJ177" s="2" t="str">
        <f>IF(DI177="","","-")</f>
        <v>-</v>
      </c>
      <c r="DK177" s="34" t="s">
        <v>643</v>
      </c>
      <c r="DL177" s="257"/>
      <c r="DM177" s="32">
        <v>8</v>
      </c>
      <c r="DN177" s="2" t="str">
        <f t="shared" si="77"/>
        <v>-</v>
      </c>
      <c r="DO177" s="34">
        <v>15</v>
      </c>
      <c r="DP177" s="257"/>
      <c r="DQ177" s="230"/>
      <c r="DR177" s="231"/>
      <c r="DS177" s="231"/>
      <c r="DT177" s="232"/>
      <c r="DU177" s="27"/>
      <c r="DV177" s="114">
        <f>COUNTIF(DE176:DP178,"○")</f>
        <v>0</v>
      </c>
      <c r="DW177" s="80">
        <f>COUNTIF(DE176:DP178,"×")</f>
        <v>1</v>
      </c>
      <c r="DX177" s="114" t="e">
        <f>IF((DE176-DG176)&gt;0,1,0)+IF((DE177-DG177)&gt;0,1,0)+IF((DE178-DG178)&gt;0,1,0)+IF((DI176-DK176)&gt;0,1,0)+IF((DI177-DK177)&gt;0,1,0)+IF((DI178-DK178)&gt;0,1,0)+IF((DM176-DO176)&gt;0,1,0)+IF((DM177-DO177)&gt;0,1,0)+IF((DM178-DO178)&gt;0,1,0)</f>
        <v>#VALUE!</v>
      </c>
      <c r="DY177" s="115" t="e">
        <f>IF((DE176-DG176)&lt;0,1,0)+IF((DE177-DG177)&lt;0,1,0)+IF((DE178-DG178)&lt;0,1,0)+IF((DI176-DK176)&lt;0,1,0)+IF((DI177-DK177)&lt;0,1,0)+IF((DI178-DK178)&lt;0,1,0)+IF((DM176-DO176)&lt;0,1,0)+IF((DM177-DO177)&lt;0,1,0)+IF((DM178-DO178)&lt;0,1,0)</f>
        <v>#VALUE!</v>
      </c>
      <c r="DZ177" s="80">
        <f>SUM(DE176:DE178,DI176:DI178,DM176:DM178)</f>
        <v>18</v>
      </c>
      <c r="EA177" s="80">
        <f>SUM(DG176:DG178,DK176:DK178,DO176:DO178)</f>
        <v>30</v>
      </c>
      <c r="EB177" s="115">
        <f>DZ177-EA177</f>
        <v>-12</v>
      </c>
      <c r="EC177" s="64"/>
      <c r="ED177" s="64"/>
      <c r="EE177" s="100"/>
      <c r="EF177" s="100"/>
      <c r="EG177" s="27"/>
    </row>
    <row r="178" spans="1:137" ht="9.75" customHeight="1" thickBot="1">
      <c r="A178" s="27"/>
      <c r="B178" s="237"/>
      <c r="C178" s="18"/>
      <c r="D178" s="3" t="s">
        <v>129</v>
      </c>
      <c r="E178" s="18">
        <f>IF(O172="","",O172)</f>
        <v>13</v>
      </c>
      <c r="F178" s="19" t="str">
        <f t="shared" si="74"/>
        <v>-</v>
      </c>
      <c r="G178" s="20">
        <f>IF(M172="","",M172)</f>
        <v>15</v>
      </c>
      <c r="H178" s="240"/>
      <c r="I178" s="21">
        <f>IF(O175="","",O175)</f>
      </c>
      <c r="J178" s="19">
        <f>IF(I178="","","-")</f>
      </c>
      <c r="K178" s="20">
        <f>IF(M175="","",M175)</f>
      </c>
      <c r="L178" s="240"/>
      <c r="M178" s="247"/>
      <c r="N178" s="248"/>
      <c r="O178" s="248"/>
      <c r="P178" s="249"/>
      <c r="Q178" s="233" t="s">
        <v>446</v>
      </c>
      <c r="R178" s="234"/>
      <c r="S178" s="235" t="s">
        <v>446</v>
      </c>
      <c r="T178" s="236"/>
      <c r="U178" s="27"/>
      <c r="V178" s="114"/>
      <c r="W178" s="80"/>
      <c r="X178" s="114"/>
      <c r="Y178" s="115"/>
      <c r="Z178" s="80"/>
      <c r="AA178" s="80"/>
      <c r="AB178" s="115"/>
      <c r="AD178" s="27"/>
      <c r="AE178" s="27"/>
      <c r="AH178" s="27"/>
      <c r="AK178" s="237"/>
      <c r="AL178" s="18"/>
      <c r="AM178" s="3" t="s">
        <v>24</v>
      </c>
      <c r="AN178" s="18">
        <f>IF(AX172="","",AX172)</f>
      </c>
      <c r="AO178" s="19">
        <f t="shared" si="75"/>
      </c>
      <c r="AP178" s="20">
        <f>IF(AV172="","",AV172)</f>
      </c>
      <c r="AQ178" s="240"/>
      <c r="AR178" s="21">
        <f>IF(AX175="","",AX175)</f>
      </c>
      <c r="AS178" s="19">
        <f>IF(AR178="","","-")</f>
      </c>
      <c r="AT178" s="20">
        <f>IF(AV175="","",AV175)</f>
      </c>
      <c r="AU178" s="240"/>
      <c r="AV178" s="247"/>
      <c r="AW178" s="248"/>
      <c r="AX178" s="248"/>
      <c r="AY178" s="249"/>
      <c r="AZ178" s="233" t="s">
        <v>448</v>
      </c>
      <c r="BA178" s="234"/>
      <c r="BB178" s="235" t="s">
        <v>447</v>
      </c>
      <c r="BC178" s="236"/>
      <c r="BD178" s="27"/>
      <c r="BE178" s="114"/>
      <c r="BF178" s="80"/>
      <c r="BG178" s="114"/>
      <c r="BH178" s="115"/>
      <c r="BI178" s="80"/>
      <c r="BJ178" s="80"/>
      <c r="BK178" s="115"/>
      <c r="BL178" s="100"/>
      <c r="BM178" s="27"/>
      <c r="BN178" s="27"/>
      <c r="BO178" s="27"/>
      <c r="BP178" s="141"/>
      <c r="BQ178" s="27"/>
      <c r="BR178" s="27"/>
      <c r="BS178" s="237"/>
      <c r="BT178" s="7"/>
      <c r="BU178" s="8" t="s">
        <v>464</v>
      </c>
      <c r="BV178" s="269"/>
      <c r="BW178" s="254"/>
      <c r="BX178" s="254"/>
      <c r="BY178" s="255"/>
      <c r="BZ178" s="33"/>
      <c r="CA178" s="2">
        <f>IF(BZ178="","","-")</f>
      </c>
      <c r="CB178" s="36"/>
      <c r="CC178" s="258"/>
      <c r="CD178" s="37">
        <v>12</v>
      </c>
      <c r="CE178" s="9" t="str">
        <f t="shared" si="76"/>
        <v>-</v>
      </c>
      <c r="CF178" s="36">
        <v>15</v>
      </c>
      <c r="CG178" s="258"/>
      <c r="CH178" s="233" t="s">
        <v>538</v>
      </c>
      <c r="CI178" s="234"/>
      <c r="CJ178" s="235" t="s">
        <v>537</v>
      </c>
      <c r="CK178" s="236"/>
      <c r="CL178" s="27"/>
      <c r="CM178" s="114"/>
      <c r="CN178" s="80"/>
      <c r="CO178" s="114"/>
      <c r="CP178" s="115"/>
      <c r="CQ178" s="80"/>
      <c r="CR178" s="80"/>
      <c r="CS178" s="115"/>
      <c r="CT178" s="100"/>
      <c r="CU178" s="27"/>
      <c r="CV178" s="27"/>
      <c r="CW178" s="27"/>
      <c r="CX178" s="213"/>
      <c r="CY178" s="27"/>
      <c r="DB178" s="237"/>
      <c r="DC178" s="7"/>
      <c r="DD178" s="8" t="s">
        <v>464</v>
      </c>
      <c r="DE178" s="269"/>
      <c r="DF178" s="254"/>
      <c r="DG178" s="254"/>
      <c r="DH178" s="255"/>
      <c r="DI178" s="33" t="s">
        <v>644</v>
      </c>
      <c r="DJ178" s="2" t="str">
        <f>IF(DI178="","","-")</f>
        <v>-</v>
      </c>
      <c r="DK178" s="36" t="s">
        <v>644</v>
      </c>
      <c r="DL178" s="258"/>
      <c r="DM178" s="37"/>
      <c r="DN178" s="9">
        <f t="shared" si="77"/>
      </c>
      <c r="DO178" s="36"/>
      <c r="DP178" s="258"/>
      <c r="DQ178" s="233" t="s">
        <v>538</v>
      </c>
      <c r="DR178" s="234"/>
      <c r="DS178" s="235"/>
      <c r="DT178" s="236"/>
      <c r="DU178" s="27"/>
      <c r="DV178" s="114"/>
      <c r="DW178" s="80"/>
      <c r="DX178" s="114"/>
      <c r="DY178" s="115"/>
      <c r="DZ178" s="80"/>
      <c r="EA178" s="80"/>
      <c r="EB178" s="115"/>
      <c r="EC178" s="64"/>
      <c r="ED178" s="64"/>
      <c r="EE178" s="100"/>
      <c r="EF178" s="100"/>
      <c r="EG178" s="27"/>
    </row>
    <row r="179" spans="1:137" ht="9.75" customHeight="1" thickBot="1">
      <c r="A179" s="27"/>
      <c r="B179" s="102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AD179" s="27"/>
      <c r="AE179" s="27"/>
      <c r="AH179" s="27"/>
      <c r="AK179" s="102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100"/>
      <c r="BJ179" s="100"/>
      <c r="BK179" s="100"/>
      <c r="BL179" s="100"/>
      <c r="BM179" s="27"/>
      <c r="BN179" s="27"/>
      <c r="BO179" s="27"/>
      <c r="BP179" s="141"/>
      <c r="BQ179" s="27"/>
      <c r="BR179" s="27"/>
      <c r="BS179" s="237"/>
      <c r="BT179" s="4" t="s">
        <v>568</v>
      </c>
      <c r="BU179" s="10" t="s">
        <v>490</v>
      </c>
      <c r="BV179" s="11">
        <f>IF(CB176="","",CB176)</f>
        <v>15</v>
      </c>
      <c r="BW179" s="2" t="str">
        <f aca="true" t="shared" si="78" ref="BW179:BW184">IF(BV179="","","-")</f>
        <v>-</v>
      </c>
      <c r="BX179" s="5">
        <f>IF(BZ176="","",BZ176)</f>
        <v>13</v>
      </c>
      <c r="BY179" s="238" t="str">
        <f>IF(CC176="","",IF(CC176="○","×",IF(CC176="×","○")))</f>
        <v>○</v>
      </c>
      <c r="BZ179" s="241"/>
      <c r="CA179" s="242"/>
      <c r="CB179" s="242"/>
      <c r="CC179" s="243"/>
      <c r="CD179" s="38">
        <v>15</v>
      </c>
      <c r="CE179" s="2" t="str">
        <f t="shared" si="76"/>
        <v>-</v>
      </c>
      <c r="CF179" s="34">
        <v>9</v>
      </c>
      <c r="CG179" s="256" t="str">
        <f>IF(CD179&gt;CF179,IF(CD180&gt;CF180,"○",IF(CD181&gt;CF181,"○","×")),IF(CD180&gt;CF180,IF(CD181&gt;CF181,"○","×"),"×"))</f>
        <v>○</v>
      </c>
      <c r="CH179" s="227" t="s">
        <v>536</v>
      </c>
      <c r="CI179" s="228"/>
      <c r="CJ179" s="228"/>
      <c r="CK179" s="229"/>
      <c r="CL179" s="27"/>
      <c r="CM179" s="116"/>
      <c r="CN179" s="117"/>
      <c r="CO179" s="116"/>
      <c r="CP179" s="118"/>
      <c r="CQ179" s="117"/>
      <c r="CR179" s="117"/>
      <c r="CS179" s="118"/>
      <c r="CT179" s="100"/>
      <c r="CU179" s="27"/>
      <c r="CV179" s="27"/>
      <c r="CW179" s="27"/>
      <c r="CX179" s="213"/>
      <c r="CY179" s="27"/>
      <c r="DB179" s="237"/>
      <c r="DC179" s="42" t="s">
        <v>289</v>
      </c>
      <c r="DD179" s="43" t="s">
        <v>290</v>
      </c>
      <c r="DE179" s="11" t="str">
        <f>IF(DK176="","",DK176)</f>
        <v>キ</v>
      </c>
      <c r="DF179" s="2" t="str">
        <f aca="true" t="shared" si="79" ref="DF179:DF184">IF(DE179="","","-")</f>
        <v>-</v>
      </c>
      <c r="DG179" s="5" t="str">
        <f>IF(DI176="","",DI176)</f>
        <v>キ</v>
      </c>
      <c r="DH179" s="238">
        <f>IF(DL176="","",IF(DL176="○","×",IF(DL176="×","○")))</f>
      </c>
      <c r="DI179" s="241"/>
      <c r="DJ179" s="242"/>
      <c r="DK179" s="242"/>
      <c r="DL179" s="243"/>
      <c r="DM179" s="38" t="s">
        <v>642</v>
      </c>
      <c r="DN179" s="2" t="str">
        <f t="shared" si="77"/>
        <v>-</v>
      </c>
      <c r="DO179" s="34" t="s">
        <v>642</v>
      </c>
      <c r="DP179" s="304"/>
      <c r="DQ179" s="227" t="s">
        <v>449</v>
      </c>
      <c r="DR179" s="228"/>
      <c r="DS179" s="228"/>
      <c r="DT179" s="229"/>
      <c r="DU179" s="27"/>
      <c r="DV179" s="116"/>
      <c r="DW179" s="117"/>
      <c r="DX179" s="116"/>
      <c r="DY179" s="118"/>
      <c r="DZ179" s="117"/>
      <c r="EA179" s="117"/>
      <c r="EB179" s="118"/>
      <c r="EC179" s="64"/>
      <c r="ED179" s="64"/>
      <c r="EE179" s="100"/>
      <c r="EF179" s="100"/>
      <c r="EG179" s="27"/>
    </row>
    <row r="180" spans="1:137" ht="9.75" customHeight="1">
      <c r="A180" s="27"/>
      <c r="B180" s="27"/>
      <c r="C180" s="270" t="s">
        <v>367</v>
      </c>
      <c r="D180" s="271"/>
      <c r="E180" s="282" t="str">
        <f>C182</f>
        <v>藤田誠司</v>
      </c>
      <c r="F180" s="278"/>
      <c r="G180" s="278"/>
      <c r="H180" s="279"/>
      <c r="I180" s="277" t="str">
        <f>C185</f>
        <v>森宏次郎</v>
      </c>
      <c r="J180" s="278"/>
      <c r="K180" s="278"/>
      <c r="L180" s="279"/>
      <c r="M180" s="277" t="str">
        <f>C188</f>
        <v>塚田宣行</v>
      </c>
      <c r="N180" s="278"/>
      <c r="O180" s="278"/>
      <c r="P180" s="279"/>
      <c r="Q180" s="262" t="s">
        <v>0</v>
      </c>
      <c r="R180" s="263"/>
      <c r="S180" s="263"/>
      <c r="T180" s="264"/>
      <c r="U180" s="27"/>
      <c r="V180" s="274" t="s">
        <v>357</v>
      </c>
      <c r="W180" s="275"/>
      <c r="X180" s="274" t="s">
        <v>384</v>
      </c>
      <c r="Y180" s="276"/>
      <c r="Z180" s="275" t="s">
        <v>343</v>
      </c>
      <c r="AA180" s="275"/>
      <c r="AB180" s="276"/>
      <c r="AD180" s="27"/>
      <c r="AE180" s="27"/>
      <c r="AH180" s="27"/>
      <c r="AK180" s="27"/>
      <c r="AL180" s="270" t="s">
        <v>438</v>
      </c>
      <c r="AM180" s="271"/>
      <c r="AN180" s="282" t="str">
        <f>AL182</f>
        <v>貞岡宏季</v>
      </c>
      <c r="AO180" s="278"/>
      <c r="AP180" s="278"/>
      <c r="AQ180" s="279"/>
      <c r="AR180" s="277" t="str">
        <f>AL185</f>
        <v>星加聡司</v>
      </c>
      <c r="AS180" s="278"/>
      <c r="AT180" s="278"/>
      <c r="AU180" s="279"/>
      <c r="AV180" s="277" t="str">
        <f>AL188</f>
        <v>三宅真人</v>
      </c>
      <c r="AW180" s="278"/>
      <c r="AX180" s="278"/>
      <c r="AY180" s="279"/>
      <c r="AZ180" s="262" t="s">
        <v>0</v>
      </c>
      <c r="BA180" s="263"/>
      <c r="BB180" s="263"/>
      <c r="BC180" s="264"/>
      <c r="BD180" s="27"/>
      <c r="BE180" s="274" t="s">
        <v>357</v>
      </c>
      <c r="BF180" s="275"/>
      <c r="BG180" s="274" t="s">
        <v>384</v>
      </c>
      <c r="BH180" s="276"/>
      <c r="BI180" s="275" t="s">
        <v>435</v>
      </c>
      <c r="BJ180" s="275"/>
      <c r="BK180" s="276"/>
      <c r="BL180" s="100"/>
      <c r="BM180" s="27"/>
      <c r="BN180" s="27"/>
      <c r="BO180" s="27"/>
      <c r="BP180" s="141"/>
      <c r="BQ180" s="27"/>
      <c r="BR180" s="27"/>
      <c r="BS180" s="237"/>
      <c r="BT180" s="4" t="s">
        <v>569</v>
      </c>
      <c r="BU180" s="5" t="s">
        <v>570</v>
      </c>
      <c r="BV180" s="12">
        <f>IF(CB177="","",CB177)</f>
        <v>15</v>
      </c>
      <c r="BW180" s="2" t="str">
        <f t="shared" si="78"/>
        <v>-</v>
      </c>
      <c r="BX180" s="5">
        <f>IF(BZ177="","",BZ177)</f>
        <v>6</v>
      </c>
      <c r="BY180" s="239"/>
      <c r="BZ180" s="244"/>
      <c r="CA180" s="245"/>
      <c r="CB180" s="245"/>
      <c r="CC180" s="246"/>
      <c r="CD180" s="38">
        <v>15</v>
      </c>
      <c r="CE180" s="2" t="str">
        <f t="shared" si="76"/>
        <v>-</v>
      </c>
      <c r="CF180" s="34">
        <v>8</v>
      </c>
      <c r="CG180" s="257"/>
      <c r="CH180" s="230"/>
      <c r="CI180" s="231"/>
      <c r="CJ180" s="231"/>
      <c r="CK180" s="232"/>
      <c r="CL180" s="27"/>
      <c r="CM180" s="114">
        <f>COUNTIF(BV179:CG181,"○")</f>
        <v>2</v>
      </c>
      <c r="CN180" s="80">
        <f>COUNTIF(BV179:CG181,"×")</f>
        <v>0</v>
      </c>
      <c r="CO180" s="114">
        <f>IF((CB176-BZ176)&gt;0,1,0)+IF((CB177-BZ177)&gt;0,1,0)+IF((CB178-BZ178)&gt;0,1,0)+IF((BZ179-CB179)&gt;0,1,0)+IF((BZ180-CB180)&gt;0,1,0)+IF((BZ181-CB181)&gt;0,1,0)+IF((CD179-CF179)&gt;0,1,0)+IF((CD180-CF180)&gt;0,1,0)+IF((CD181-CF181)&gt;0,1,0)</f>
        <v>4</v>
      </c>
      <c r="CP180" s="115">
        <f>IF((CB176-BZ176)&lt;0,1,0)+IF((CB177-BZ177)&lt;0,1,0)+IF((CB178-BZ178)&lt;0,1,0)+IF((BZ179-CB179)&lt;0,1,0)+IF((BZ180-CB180)&lt;0,1,0)+IF((BZ181-CB181)&lt;0,1,0)+IF((CD179-CF179)&lt;0,1,0)+IF((CD180-CF180)&lt;0,1,0)+IF((CD181-CF181)&lt;0,1,0)</f>
        <v>0</v>
      </c>
      <c r="CQ180" s="80">
        <f>SUM(BV179:BV181,BZ179:BZ181,CD179:CD181)</f>
        <v>60</v>
      </c>
      <c r="CR180" s="80">
        <f>SUM(BX179:BX181,CB179:CB181,CF179:CF181)</f>
        <v>36</v>
      </c>
      <c r="CS180" s="115">
        <f>CQ180-CR180</f>
        <v>24</v>
      </c>
      <c r="CT180" s="100"/>
      <c r="CU180" s="27"/>
      <c r="CV180" s="27"/>
      <c r="CW180" s="27"/>
      <c r="CX180" s="213"/>
      <c r="CY180" s="27"/>
      <c r="DB180" s="237"/>
      <c r="DC180" s="44" t="s">
        <v>291</v>
      </c>
      <c r="DD180" s="45" t="s">
        <v>290</v>
      </c>
      <c r="DE180" s="12" t="str">
        <f>IF(DK177="","",DK177)</f>
        <v>ケ</v>
      </c>
      <c r="DF180" s="2" t="str">
        <f>IF(DE180="","","-")</f>
        <v>-</v>
      </c>
      <c r="DG180" s="5" t="str">
        <f>IF(DI177="","",DI177)</f>
        <v>ケ</v>
      </c>
      <c r="DH180" s="239"/>
      <c r="DI180" s="244"/>
      <c r="DJ180" s="245"/>
      <c r="DK180" s="245"/>
      <c r="DL180" s="246"/>
      <c r="DM180" s="38" t="s">
        <v>643</v>
      </c>
      <c r="DN180" s="2" t="str">
        <f t="shared" si="77"/>
        <v>-</v>
      </c>
      <c r="DO180" s="34" t="s">
        <v>643</v>
      </c>
      <c r="DP180" s="305"/>
      <c r="DQ180" s="230"/>
      <c r="DR180" s="231"/>
      <c r="DS180" s="231"/>
      <c r="DT180" s="232"/>
      <c r="DU180" s="27"/>
      <c r="DV180" s="114">
        <f>COUNTIF(DE179:DP181,"○")</f>
        <v>0</v>
      </c>
      <c r="DW180" s="80">
        <f>COUNTIF(DE179:DP181,"×")</f>
        <v>0</v>
      </c>
      <c r="DX180" s="114" t="e">
        <f>IF((DK176-DI176)&gt;0,1,0)+IF((DK177-DI177)&gt;0,1,0)+IF((DK178-DI178)&gt;0,1,0)+IF((DI179-DK179)&gt;0,1,0)+IF((DI180-DK180)&gt;0,1,0)+IF((DI181-DK181)&gt;0,1,0)+IF((DM179-DO179)&gt;0,1,0)+IF((DM180-DO180)&gt;0,1,0)+IF((DM181-DO181)&gt;0,1,0)</f>
        <v>#VALUE!</v>
      </c>
      <c r="DY180" s="115" t="e">
        <f>IF((DK176-DI176)&lt;0,1,0)+IF((DK177-DI177)&lt;0,1,0)+IF((DK178-DI178)&lt;0,1,0)+IF((DI179-DK179)&lt;0,1,0)+IF((DI180-DK180)&lt;0,1,0)+IF((DI181-DK181)&lt;0,1,0)+IF((DM179-DO179)&lt;0,1,0)+IF((DM180-DO180)&lt;0,1,0)+IF((DM181-DO181)&lt;0,1,0)</f>
        <v>#VALUE!</v>
      </c>
      <c r="DZ180" s="80">
        <f>SUM(DE179:DE181,DI179:DI181,DM179:DM181)</f>
        <v>0</v>
      </c>
      <c r="EA180" s="80">
        <f>SUM(DG179:DG181,DK179:DK181,DO179:DO181)</f>
        <v>0</v>
      </c>
      <c r="EB180" s="115">
        <f>DZ180-EA180</f>
        <v>0</v>
      </c>
      <c r="EC180" s="64"/>
      <c r="ED180" s="64"/>
      <c r="EE180" s="100"/>
      <c r="EF180" s="100"/>
      <c r="EG180" s="27"/>
    </row>
    <row r="181" spans="1:137" ht="9.75" customHeight="1" thickBot="1">
      <c r="A181" s="27"/>
      <c r="B181" s="27"/>
      <c r="C181" s="272"/>
      <c r="D181" s="273"/>
      <c r="E181" s="289" t="str">
        <f>C183</f>
        <v>出下るみ</v>
      </c>
      <c r="F181" s="251"/>
      <c r="G181" s="251"/>
      <c r="H181" s="240"/>
      <c r="I181" s="250" t="str">
        <f>C186</f>
        <v>高橋奈緒</v>
      </c>
      <c r="J181" s="251"/>
      <c r="K181" s="251"/>
      <c r="L181" s="240"/>
      <c r="M181" s="250" t="str">
        <f>C189</f>
        <v>広瀬美香</v>
      </c>
      <c r="N181" s="251"/>
      <c r="O181" s="251"/>
      <c r="P181" s="240"/>
      <c r="Q181" s="259" t="s">
        <v>1</v>
      </c>
      <c r="R181" s="260"/>
      <c r="S181" s="260"/>
      <c r="T181" s="261"/>
      <c r="U181" s="27"/>
      <c r="V181" s="111" t="s">
        <v>344</v>
      </c>
      <c r="W181" s="112" t="s">
        <v>345</v>
      </c>
      <c r="X181" s="111" t="s">
        <v>346</v>
      </c>
      <c r="Y181" s="113" t="s">
        <v>386</v>
      </c>
      <c r="Z181" s="112" t="s">
        <v>347</v>
      </c>
      <c r="AA181" s="112" t="s">
        <v>386</v>
      </c>
      <c r="AB181" s="113" t="s">
        <v>348</v>
      </c>
      <c r="AD181" s="27"/>
      <c r="AE181" s="27"/>
      <c r="AH181" s="27"/>
      <c r="AK181" s="27"/>
      <c r="AL181" s="272"/>
      <c r="AM181" s="273"/>
      <c r="AN181" s="289" t="str">
        <f>AL183</f>
        <v>小笠原美季</v>
      </c>
      <c r="AO181" s="251"/>
      <c r="AP181" s="251"/>
      <c r="AQ181" s="240"/>
      <c r="AR181" s="250" t="str">
        <f>AL186</f>
        <v>越智理恵</v>
      </c>
      <c r="AS181" s="251"/>
      <c r="AT181" s="251"/>
      <c r="AU181" s="240"/>
      <c r="AV181" s="250" t="str">
        <f>AL189</f>
        <v>雲峰尚子</v>
      </c>
      <c r="AW181" s="251"/>
      <c r="AX181" s="251"/>
      <c r="AY181" s="240"/>
      <c r="AZ181" s="259" t="s">
        <v>1</v>
      </c>
      <c r="BA181" s="260"/>
      <c r="BB181" s="260"/>
      <c r="BC181" s="261"/>
      <c r="BD181" s="27"/>
      <c r="BE181" s="111" t="s">
        <v>344</v>
      </c>
      <c r="BF181" s="112" t="s">
        <v>345</v>
      </c>
      <c r="BG181" s="111" t="s">
        <v>346</v>
      </c>
      <c r="BH181" s="113" t="s">
        <v>386</v>
      </c>
      <c r="BI181" s="112" t="s">
        <v>347</v>
      </c>
      <c r="BJ181" s="112" t="s">
        <v>386</v>
      </c>
      <c r="BK181" s="113" t="s">
        <v>348</v>
      </c>
      <c r="BL181" s="100"/>
      <c r="BM181" s="27"/>
      <c r="BN181" s="27"/>
      <c r="BO181" s="27"/>
      <c r="BP181" s="141"/>
      <c r="BQ181" s="27"/>
      <c r="BR181" s="27"/>
      <c r="BS181" s="237"/>
      <c r="BT181" s="7"/>
      <c r="BU181" s="13" t="s">
        <v>24</v>
      </c>
      <c r="BV181" s="7">
        <f>IF(CB178="","",CB178)</f>
      </c>
      <c r="BW181" s="2">
        <f t="shared" si="78"/>
      </c>
      <c r="BX181" s="13">
        <f>IF(BZ178="","",BZ178)</f>
      </c>
      <c r="BY181" s="252"/>
      <c r="BZ181" s="253"/>
      <c r="CA181" s="254"/>
      <c r="CB181" s="254"/>
      <c r="CC181" s="255"/>
      <c r="CD181" s="39"/>
      <c r="CE181" s="2">
        <f t="shared" si="76"/>
      </c>
      <c r="CF181" s="41"/>
      <c r="CG181" s="258"/>
      <c r="CH181" s="233" t="s">
        <v>537</v>
      </c>
      <c r="CI181" s="234"/>
      <c r="CJ181" s="235" t="s">
        <v>538</v>
      </c>
      <c r="CK181" s="236"/>
      <c r="CL181" s="27"/>
      <c r="CM181" s="119"/>
      <c r="CN181" s="120"/>
      <c r="CO181" s="119"/>
      <c r="CP181" s="121"/>
      <c r="CQ181" s="120"/>
      <c r="CR181" s="120"/>
      <c r="CS181" s="121"/>
      <c r="CT181" s="100"/>
      <c r="CU181" s="27"/>
      <c r="CV181" s="27"/>
      <c r="CW181" s="27"/>
      <c r="CX181" s="213"/>
      <c r="CY181" s="27"/>
      <c r="DB181" s="237"/>
      <c r="DC181" s="46"/>
      <c r="DD181" s="47" t="s">
        <v>45</v>
      </c>
      <c r="DE181" s="7" t="str">
        <f>IF(DK178="","",DK178)</f>
        <v>ン</v>
      </c>
      <c r="DF181" s="2" t="str">
        <f t="shared" si="79"/>
        <v>-</v>
      </c>
      <c r="DG181" s="13" t="str">
        <f>IF(DI178="","",DI178)</f>
        <v>ン</v>
      </c>
      <c r="DH181" s="252"/>
      <c r="DI181" s="253"/>
      <c r="DJ181" s="254"/>
      <c r="DK181" s="254"/>
      <c r="DL181" s="255"/>
      <c r="DM181" s="39" t="s">
        <v>644</v>
      </c>
      <c r="DN181" s="2" t="str">
        <f t="shared" si="77"/>
        <v>-</v>
      </c>
      <c r="DO181" s="41" t="s">
        <v>644</v>
      </c>
      <c r="DP181" s="306"/>
      <c r="DQ181" s="233" t="s">
        <v>538</v>
      </c>
      <c r="DR181" s="234"/>
      <c r="DS181" s="235"/>
      <c r="DT181" s="236"/>
      <c r="DU181" s="27"/>
      <c r="DV181" s="119"/>
      <c r="DW181" s="120"/>
      <c r="DX181" s="119"/>
      <c r="DY181" s="121"/>
      <c r="DZ181" s="120"/>
      <c r="EA181" s="120"/>
      <c r="EB181" s="121"/>
      <c r="EC181" s="100"/>
      <c r="ED181" s="64"/>
      <c r="EE181" s="100"/>
      <c r="EF181" s="100"/>
      <c r="EG181" s="27"/>
    </row>
    <row r="182" spans="1:137" ht="9.75" customHeight="1">
      <c r="A182" s="27"/>
      <c r="B182" s="237"/>
      <c r="C182" s="4" t="s">
        <v>130</v>
      </c>
      <c r="D182" s="5" t="s">
        <v>131</v>
      </c>
      <c r="E182" s="265"/>
      <c r="F182" s="266"/>
      <c r="G182" s="266"/>
      <c r="H182" s="267"/>
      <c r="I182" s="32" t="s">
        <v>642</v>
      </c>
      <c r="J182" s="2" t="str">
        <f>IF(I182="","","-")</f>
        <v>-</v>
      </c>
      <c r="K182" s="34" t="s">
        <v>642</v>
      </c>
      <c r="L182" s="256"/>
      <c r="M182" s="32">
        <v>15</v>
      </c>
      <c r="N182" s="6" t="str">
        <f aca="true" t="shared" si="80" ref="N182:N187">IF(M182="","","-")</f>
        <v>-</v>
      </c>
      <c r="O182" s="40">
        <v>13</v>
      </c>
      <c r="P182" s="256" t="str">
        <f>IF(M182&gt;O182,IF(M183&gt;O183,"○",IF(M184&gt;O184,"○","×")),IF(M183&gt;O183,IF(M184&gt;O184,"○","×"),"×"))</f>
        <v>×</v>
      </c>
      <c r="Q182" s="227" t="s">
        <v>447</v>
      </c>
      <c r="R182" s="228"/>
      <c r="S182" s="228"/>
      <c r="T182" s="229"/>
      <c r="U182" s="27"/>
      <c r="V182" s="114"/>
      <c r="W182" s="80"/>
      <c r="X182" s="114"/>
      <c r="Y182" s="115"/>
      <c r="Z182" s="80"/>
      <c r="AA182" s="80"/>
      <c r="AB182" s="115"/>
      <c r="AD182" s="27"/>
      <c r="AE182" s="27"/>
      <c r="AH182" s="27"/>
      <c r="AK182" s="237"/>
      <c r="AL182" s="4" t="s">
        <v>185</v>
      </c>
      <c r="AM182" s="5" t="s">
        <v>566</v>
      </c>
      <c r="AN182" s="265"/>
      <c r="AO182" s="266"/>
      <c r="AP182" s="266"/>
      <c r="AQ182" s="267"/>
      <c r="AR182" s="32">
        <v>7</v>
      </c>
      <c r="AS182" s="2" t="str">
        <f>IF(AR182="","","-")</f>
        <v>-</v>
      </c>
      <c r="AT182" s="34">
        <v>15</v>
      </c>
      <c r="AU182" s="256" t="str">
        <f>IF(AR182&gt;AT182,IF(AR183&gt;AT183,"○",IF(AR184&gt;AT184,"○","×")),IF(AR183&gt;AT183,IF(AR184&gt;AT184,"○","×"),"×"))</f>
        <v>×</v>
      </c>
      <c r="AV182" s="32">
        <v>15</v>
      </c>
      <c r="AW182" s="6" t="str">
        <f aca="true" t="shared" si="81" ref="AW182:AW187">IF(AV182="","","-")</f>
        <v>-</v>
      </c>
      <c r="AX182" s="40">
        <v>17</v>
      </c>
      <c r="AY182" s="256" t="str">
        <f>IF(AV182&gt;AX182,IF(AV183&gt;AX183,"○",IF(AV184&gt;AX184,"○","×")),IF(AV183&gt;AX183,IF(AV184&gt;AX184,"○","×"),"×"))</f>
        <v>×</v>
      </c>
      <c r="AZ182" s="227" t="s">
        <v>449</v>
      </c>
      <c r="BA182" s="228"/>
      <c r="BB182" s="228"/>
      <c r="BC182" s="229"/>
      <c r="BD182" s="27"/>
      <c r="BE182" s="114"/>
      <c r="BF182" s="80"/>
      <c r="BG182" s="114"/>
      <c r="BH182" s="115"/>
      <c r="BI182" s="80"/>
      <c r="BJ182" s="80"/>
      <c r="BK182" s="115"/>
      <c r="BL182" s="100"/>
      <c r="BM182" s="27"/>
      <c r="BN182" s="27"/>
      <c r="BO182" s="27"/>
      <c r="BP182" s="141"/>
      <c r="BQ182" s="27"/>
      <c r="BR182" s="27"/>
      <c r="BS182" s="237"/>
      <c r="BT182" s="12" t="s">
        <v>236</v>
      </c>
      <c r="BU182" s="5" t="s">
        <v>237</v>
      </c>
      <c r="BV182" s="12">
        <f>IF(CF176="","",CF176)</f>
        <v>12</v>
      </c>
      <c r="BW182" s="16" t="str">
        <f t="shared" si="78"/>
        <v>-</v>
      </c>
      <c r="BX182" s="5">
        <f>IF(CD176="","",CD176)</f>
        <v>15</v>
      </c>
      <c r="BY182" s="238" t="str">
        <f>IF(CG176="","",IF(CG176="○","×",IF(CG176="×","○")))</f>
        <v>○</v>
      </c>
      <c r="BZ182" s="17">
        <f>IF(CF179="","",CF179)</f>
        <v>9</v>
      </c>
      <c r="CA182" s="2" t="str">
        <f>IF(BZ182="","","-")</f>
        <v>-</v>
      </c>
      <c r="CB182" s="5">
        <f>IF(CD179="","",CD179)</f>
        <v>15</v>
      </c>
      <c r="CC182" s="238" t="str">
        <f>IF(CG179="","",IF(CG179="○","×",IF(CG179="×","○")))</f>
        <v>×</v>
      </c>
      <c r="CD182" s="241"/>
      <c r="CE182" s="242"/>
      <c r="CF182" s="242"/>
      <c r="CG182" s="243"/>
      <c r="CH182" s="227" t="s">
        <v>537</v>
      </c>
      <c r="CI182" s="228"/>
      <c r="CJ182" s="228"/>
      <c r="CK182" s="229"/>
      <c r="CL182" s="27"/>
      <c r="CM182" s="114"/>
      <c r="CN182" s="80"/>
      <c r="CO182" s="114"/>
      <c r="CP182" s="115"/>
      <c r="CQ182" s="80"/>
      <c r="CR182" s="80"/>
      <c r="CS182" s="115"/>
      <c r="CT182" s="100"/>
      <c r="CU182" s="27"/>
      <c r="CV182" s="27"/>
      <c r="CW182" s="27"/>
      <c r="CX182" s="213"/>
      <c r="CY182" s="27"/>
      <c r="DB182" s="237"/>
      <c r="DC182" s="12" t="s">
        <v>479</v>
      </c>
      <c r="DD182" s="5" t="s">
        <v>477</v>
      </c>
      <c r="DE182" s="12">
        <f>IF(DO176="","",DO176)</f>
        <v>15</v>
      </c>
      <c r="DF182" s="16" t="str">
        <f t="shared" si="79"/>
        <v>-</v>
      </c>
      <c r="DG182" s="5">
        <f>IF(DM176="","",DM176)</f>
        <v>10</v>
      </c>
      <c r="DH182" s="238" t="str">
        <f>IF(DP176="","",IF(DP176="○","×",IF(DP176="×","○")))</f>
        <v>○</v>
      </c>
      <c r="DI182" s="17" t="str">
        <f>IF(DO179="","",DO179)</f>
        <v>キ</v>
      </c>
      <c r="DJ182" s="2" t="str">
        <f>IF(DI182="","","-")</f>
        <v>-</v>
      </c>
      <c r="DK182" s="5" t="str">
        <f>IF(DM179="","",DM179)</f>
        <v>キ</v>
      </c>
      <c r="DL182" s="238">
        <f>IF(DP179="","",IF(DP179="○","×",IF(DP179="×","○")))</f>
      </c>
      <c r="DM182" s="241"/>
      <c r="DN182" s="242"/>
      <c r="DO182" s="242"/>
      <c r="DP182" s="290"/>
      <c r="DQ182" s="227" t="s">
        <v>446</v>
      </c>
      <c r="DR182" s="228"/>
      <c r="DS182" s="228"/>
      <c r="DT182" s="229"/>
      <c r="DU182" s="27"/>
      <c r="DV182" s="114"/>
      <c r="DW182" s="80"/>
      <c r="DX182" s="114"/>
      <c r="DY182" s="115"/>
      <c r="DZ182" s="80"/>
      <c r="EA182" s="80"/>
      <c r="EB182" s="115"/>
      <c r="EC182" s="100"/>
      <c r="ED182" s="27"/>
      <c r="EE182" s="100"/>
      <c r="EF182" s="100"/>
      <c r="EG182" s="27"/>
    </row>
    <row r="183" spans="1:137" ht="9.75" customHeight="1">
      <c r="A183" s="27"/>
      <c r="B183" s="237"/>
      <c r="C183" s="4" t="s">
        <v>663</v>
      </c>
      <c r="D183" s="5" t="s">
        <v>131</v>
      </c>
      <c r="E183" s="268"/>
      <c r="F183" s="245"/>
      <c r="G183" s="245"/>
      <c r="H183" s="246"/>
      <c r="I183" s="32" t="s">
        <v>643</v>
      </c>
      <c r="J183" s="2" t="str">
        <f>IF(I183="","","-")</f>
        <v>-</v>
      </c>
      <c r="K183" s="34" t="s">
        <v>643</v>
      </c>
      <c r="L183" s="257"/>
      <c r="M183" s="32">
        <v>13</v>
      </c>
      <c r="N183" s="2" t="str">
        <f t="shared" si="80"/>
        <v>-</v>
      </c>
      <c r="O183" s="34">
        <v>15</v>
      </c>
      <c r="P183" s="257"/>
      <c r="Q183" s="230"/>
      <c r="R183" s="231"/>
      <c r="S183" s="231"/>
      <c r="T183" s="232"/>
      <c r="U183" s="27"/>
      <c r="V183" s="114">
        <f>COUNTIF(E182:P184,"○")</f>
        <v>0</v>
      </c>
      <c r="W183" s="80">
        <f>COUNTIF(E182:P184,"×")</f>
        <v>1</v>
      </c>
      <c r="X183" s="114" t="e">
        <f>IF((E182-G182)&gt;0,1,0)+IF((E183-G183)&gt;0,1,0)+IF((E184-G184)&gt;0,1,0)+IF((I182-K182)&gt;0,1,0)+IF((I183-K183)&gt;0,1,0)+IF((I184-K184)&gt;0,1,0)+IF((M182-O182)&gt;0,1,0)+IF((M183-O183)&gt;0,1,0)+IF((M184-O184)&gt;0,1,0)</f>
        <v>#VALUE!</v>
      </c>
      <c r="Y183" s="115" t="e">
        <f>IF((E182-G182)&lt;0,1,0)+IF((E183-G183)&lt;0,1,0)+IF((E184-G184)&lt;0,1,0)+IF((I182-K182)&lt;0,1,0)+IF((I183-K183)&lt;0,1,0)+IF((I184-K184)&lt;0,1,0)+IF((M182-O182)&lt;0,1,0)+IF((M183-O183)&lt;0,1,0)+IF((M184-O184)&lt;0,1,0)</f>
        <v>#VALUE!</v>
      </c>
      <c r="Z183" s="80">
        <f>SUM(E182:E184,I182:I184,M182:M184)</f>
        <v>38</v>
      </c>
      <c r="AA183" s="80">
        <f>SUM(G182:G184,K182:K184,O182:O184)</f>
        <v>43</v>
      </c>
      <c r="AB183" s="115">
        <f>Z183-AA183</f>
        <v>-5</v>
      </c>
      <c r="AD183" s="27"/>
      <c r="AE183" s="27"/>
      <c r="AH183" s="27"/>
      <c r="AK183" s="237"/>
      <c r="AL183" s="4" t="s">
        <v>186</v>
      </c>
      <c r="AM183" s="5" t="s">
        <v>566</v>
      </c>
      <c r="AN183" s="268"/>
      <c r="AO183" s="245"/>
      <c r="AP183" s="245"/>
      <c r="AQ183" s="246"/>
      <c r="AR183" s="32">
        <v>11</v>
      </c>
      <c r="AS183" s="2" t="str">
        <f>IF(AR183="","","-")</f>
        <v>-</v>
      </c>
      <c r="AT183" s="35">
        <v>15</v>
      </c>
      <c r="AU183" s="257"/>
      <c r="AV183" s="32">
        <v>11</v>
      </c>
      <c r="AW183" s="2" t="str">
        <f t="shared" si="81"/>
        <v>-</v>
      </c>
      <c r="AX183" s="34">
        <v>15</v>
      </c>
      <c r="AY183" s="257"/>
      <c r="AZ183" s="230"/>
      <c r="BA183" s="231"/>
      <c r="BB183" s="231"/>
      <c r="BC183" s="232"/>
      <c r="BD183" s="27"/>
      <c r="BE183" s="114">
        <f>COUNTIF(AN182:AY184,"○")</f>
        <v>0</v>
      </c>
      <c r="BF183" s="80">
        <f>COUNTIF(AN182:AY184,"×")</f>
        <v>2</v>
      </c>
      <c r="BG183" s="114">
        <f>IF((AN182-AP182)&gt;0,1,0)+IF((AN183-AP183)&gt;0,1,0)+IF((AN184-AP184)&gt;0,1,0)+IF((AR182-AT182)&gt;0,1,0)+IF((AR183-AT183)&gt;0,1,0)+IF((AR184-AT184)&gt;0,1,0)+IF((AV182-AX182)&gt;0,1,0)+IF((AV183-AX183)&gt;0,1,0)+IF((AV184-AX184)&gt;0,1,0)</f>
        <v>0</v>
      </c>
      <c r="BH183" s="115">
        <f>IF((AN182-AP182)&lt;0,1,0)+IF((AN183-AP183)&lt;0,1,0)+IF((AN184-AP184)&lt;0,1,0)+IF((AR182-AT182)&lt;0,1,0)+IF((AR183-AT183)&lt;0,1,0)+IF((AR184-AT184)&lt;0,1,0)+IF((AV182-AX182)&lt;0,1,0)+IF((AV183-AX183)&lt;0,1,0)+IF((AV184-AX184)&lt;0,1,0)</f>
        <v>4</v>
      </c>
      <c r="BI183" s="80">
        <f>SUM(AN182:AN184,AR182:AR184,AV182:AV184)</f>
        <v>44</v>
      </c>
      <c r="BJ183" s="80">
        <f>SUM(AP182:AP184,AT182:AT184,AX182:AX184)</f>
        <v>62</v>
      </c>
      <c r="BK183" s="115">
        <f>BI183-BJ183</f>
        <v>-18</v>
      </c>
      <c r="BL183" s="100"/>
      <c r="BM183" s="27"/>
      <c r="BN183" s="27"/>
      <c r="BO183" s="27"/>
      <c r="BP183" s="141"/>
      <c r="BQ183" s="27"/>
      <c r="BR183" s="27"/>
      <c r="BS183" s="237"/>
      <c r="BT183" s="12" t="s">
        <v>238</v>
      </c>
      <c r="BU183" s="5" t="s">
        <v>658</v>
      </c>
      <c r="BV183" s="12">
        <f>IF(CF177="","",CF177)</f>
        <v>16</v>
      </c>
      <c r="BW183" s="2" t="str">
        <f t="shared" si="78"/>
        <v>-</v>
      </c>
      <c r="BX183" s="5">
        <f>IF(CD177="","",CD177)</f>
        <v>14</v>
      </c>
      <c r="BY183" s="239"/>
      <c r="BZ183" s="17">
        <f>IF(CF180="","",CF180)</f>
        <v>8</v>
      </c>
      <c r="CA183" s="2" t="str">
        <f>IF(BZ183="","","-")</f>
        <v>-</v>
      </c>
      <c r="CB183" s="5">
        <f>IF(CD180="","",CD180)</f>
        <v>15</v>
      </c>
      <c r="CC183" s="239"/>
      <c r="CD183" s="244"/>
      <c r="CE183" s="245"/>
      <c r="CF183" s="245"/>
      <c r="CG183" s="246"/>
      <c r="CH183" s="230"/>
      <c r="CI183" s="231"/>
      <c r="CJ183" s="231"/>
      <c r="CK183" s="232"/>
      <c r="CL183" s="27"/>
      <c r="CM183" s="114">
        <f>COUNTIF(BV182:CG184,"○")</f>
        <v>1</v>
      </c>
      <c r="CN183" s="80">
        <f>COUNTIF(BV182:CG184,"×")</f>
        <v>1</v>
      </c>
      <c r="CO183" s="114">
        <f>IF((CF176-CD176)&gt;0,1,0)+IF((CF177-CD177)&gt;0,1,0)+IF((CF178-CD178)&gt;0,1,0)+IF((CF179-CD179)&gt;0,1,0)+IF((CF180-CD180)&gt;0,1,0)+IF((CF181-CD181)&gt;0,1,0)+IF((CD182-CF182)&gt;0,1,0)+IF((CD183-CF183)&gt;0,1,0)+IF((CD184-CF184)&gt;0,1,0)</f>
        <v>2</v>
      </c>
      <c r="CP183" s="115">
        <f>IF((CF176-CD176)&lt;0,1,0)+IF((CF177-CD177)&lt;0,1,0)+IF((CF178-CD178)&lt;0,1,0)+IF((CF179-CD179)&lt;0,1,0)+IF((CF180-CD180)&lt;0,1,0)+IF((CF181-CD181)&lt;0,1,0)+IF((CD182-CF182)&lt;0,1,0)+IF((CD183-CF183)&lt;0,1,0)+IF((CD184-CF184)&lt;0,1,0)</f>
        <v>3</v>
      </c>
      <c r="CQ183" s="80">
        <f>SUM(BV182:BV184,BZ182:BZ184,CD182:CD184)</f>
        <v>60</v>
      </c>
      <c r="CR183" s="80">
        <f>SUM(BX182:BX184,CB182:CB184,CF182:CF184)</f>
        <v>71</v>
      </c>
      <c r="CS183" s="115">
        <f>CQ183-CR183</f>
        <v>-11</v>
      </c>
      <c r="CT183" s="100"/>
      <c r="CU183" s="27"/>
      <c r="CV183" s="27"/>
      <c r="CW183" s="27"/>
      <c r="CX183" s="213"/>
      <c r="CY183" s="27"/>
      <c r="DB183" s="237"/>
      <c r="DC183" s="12" t="s">
        <v>480</v>
      </c>
      <c r="DD183" s="5" t="s">
        <v>477</v>
      </c>
      <c r="DE183" s="12">
        <f>IF(DO177="","",DO177)</f>
        <v>15</v>
      </c>
      <c r="DF183" s="2" t="str">
        <f t="shared" si="79"/>
        <v>-</v>
      </c>
      <c r="DG183" s="5">
        <f>IF(DM177="","",DM177)</f>
        <v>8</v>
      </c>
      <c r="DH183" s="239"/>
      <c r="DI183" s="17" t="str">
        <f>IF(DO180="","",DO180)</f>
        <v>ケ</v>
      </c>
      <c r="DJ183" s="2" t="str">
        <f>IF(DI183="","","-")</f>
        <v>-</v>
      </c>
      <c r="DK183" s="5" t="str">
        <f>IF(DM180="","",DM180)</f>
        <v>ケ</v>
      </c>
      <c r="DL183" s="239"/>
      <c r="DM183" s="244"/>
      <c r="DN183" s="245"/>
      <c r="DO183" s="245"/>
      <c r="DP183" s="291"/>
      <c r="DQ183" s="230"/>
      <c r="DR183" s="231"/>
      <c r="DS183" s="231"/>
      <c r="DT183" s="232"/>
      <c r="DU183" s="27"/>
      <c r="DV183" s="114">
        <f>COUNTIF(DE182:DP184,"○")</f>
        <v>1</v>
      </c>
      <c r="DW183" s="80">
        <f>COUNTIF(DE182:DP184,"×")</f>
        <v>0</v>
      </c>
      <c r="DX183" s="114" t="e">
        <f>IF((DO176-DM176)&gt;0,1,0)+IF((DO177-DM177)&gt;0,1,0)+IF((DO178-DM178)&gt;0,1,0)+IF((DO179-DM179)&gt;0,1,0)+IF((DO180-DM180)&gt;0,1,0)+IF((DO181-DM181)&gt;0,1,0)+IF((DM182-DO182)&gt;0,1,0)+IF((DM183-DO183)&gt;0,1,0)+IF((DM184-DO184)&gt;0,1,0)</f>
        <v>#VALUE!</v>
      </c>
      <c r="DY183" s="115" t="e">
        <f>IF((DO176-DM176)&lt;0,1,0)+IF((DO177-DM177)&lt;0,1,0)+IF((DO178-DM178)&lt;0,1,0)+IF((DO179-DM179)&lt;0,1,0)+IF((DO180-DM180)&lt;0,1,0)+IF((DO181-DM181)&lt;0,1,0)+IF((DM182-DO182)&lt;0,1,0)+IF((DM183-DO183)&lt;0,1,0)+IF((DM184-DO184)&lt;0,1,0)</f>
        <v>#VALUE!</v>
      </c>
      <c r="DZ183" s="80">
        <f>SUM(DE182:DE184,DI182:DI184,DM182:DM184)</f>
        <v>30</v>
      </c>
      <c r="EA183" s="80">
        <f>SUM(DG182:DG184,DK182:DK184,DO182:DO184)</f>
        <v>18</v>
      </c>
      <c r="EB183" s="115">
        <f>DZ183-EA183</f>
        <v>12</v>
      </c>
      <c r="EC183" s="100"/>
      <c r="ED183" s="27"/>
      <c r="EE183" s="100"/>
      <c r="EF183" s="100"/>
      <c r="EG183" s="27"/>
    </row>
    <row r="184" spans="1:137" ht="9.75" customHeight="1" thickBot="1">
      <c r="A184" s="27"/>
      <c r="B184" s="237"/>
      <c r="C184" s="7"/>
      <c r="D184" s="8" t="s">
        <v>24</v>
      </c>
      <c r="E184" s="269"/>
      <c r="F184" s="254"/>
      <c r="G184" s="254"/>
      <c r="H184" s="255"/>
      <c r="I184" s="33" t="s">
        <v>644</v>
      </c>
      <c r="J184" s="2" t="str">
        <f>IF(I184="","","-")</f>
        <v>-</v>
      </c>
      <c r="K184" s="36" t="s">
        <v>644</v>
      </c>
      <c r="L184" s="258"/>
      <c r="M184" s="37">
        <v>10</v>
      </c>
      <c r="N184" s="9" t="str">
        <f t="shared" si="80"/>
        <v>-</v>
      </c>
      <c r="O184" s="36">
        <v>15</v>
      </c>
      <c r="P184" s="258"/>
      <c r="Q184" s="233" t="s">
        <v>446</v>
      </c>
      <c r="R184" s="234"/>
      <c r="S184" s="235" t="s">
        <v>446</v>
      </c>
      <c r="T184" s="236"/>
      <c r="U184" s="27"/>
      <c r="V184" s="114"/>
      <c r="W184" s="80"/>
      <c r="X184" s="114"/>
      <c r="Y184" s="115"/>
      <c r="Z184" s="80"/>
      <c r="AA184" s="80"/>
      <c r="AB184" s="115"/>
      <c r="AD184" s="27"/>
      <c r="AE184" s="27"/>
      <c r="AH184" s="27"/>
      <c r="AK184" s="237"/>
      <c r="AL184" s="7"/>
      <c r="AM184" s="8" t="s">
        <v>120</v>
      </c>
      <c r="AN184" s="269"/>
      <c r="AO184" s="254"/>
      <c r="AP184" s="254"/>
      <c r="AQ184" s="255"/>
      <c r="AR184" s="33"/>
      <c r="AS184" s="2">
        <f>IF(AR184="","","-")</f>
      </c>
      <c r="AT184" s="36"/>
      <c r="AU184" s="258"/>
      <c r="AV184" s="37"/>
      <c r="AW184" s="9">
        <f t="shared" si="81"/>
      </c>
      <c r="AX184" s="36"/>
      <c r="AY184" s="258"/>
      <c r="AZ184" s="233" t="s">
        <v>448</v>
      </c>
      <c r="BA184" s="234"/>
      <c r="BB184" s="235" t="s">
        <v>447</v>
      </c>
      <c r="BC184" s="236"/>
      <c r="BD184" s="27"/>
      <c r="BE184" s="114"/>
      <c r="BF184" s="80"/>
      <c r="BG184" s="114"/>
      <c r="BH184" s="115"/>
      <c r="BI184" s="80"/>
      <c r="BJ184" s="80"/>
      <c r="BK184" s="115"/>
      <c r="BL184" s="100"/>
      <c r="BM184" s="27"/>
      <c r="BN184" s="27"/>
      <c r="BO184" s="27"/>
      <c r="BP184" s="141"/>
      <c r="BQ184" s="27"/>
      <c r="BR184" s="27"/>
      <c r="BS184" s="237"/>
      <c r="BT184" s="18"/>
      <c r="BU184" s="3" t="s">
        <v>103</v>
      </c>
      <c r="BV184" s="18">
        <f>IF(CF178="","",CF178)</f>
        <v>15</v>
      </c>
      <c r="BW184" s="19" t="str">
        <f t="shared" si="78"/>
        <v>-</v>
      </c>
      <c r="BX184" s="20">
        <f>IF(CD178="","",CD178)</f>
        <v>12</v>
      </c>
      <c r="BY184" s="240"/>
      <c r="BZ184" s="21">
        <f>IF(CF181="","",CF181)</f>
      </c>
      <c r="CA184" s="19">
        <f>IF(BZ184="","","-")</f>
      </c>
      <c r="CB184" s="20">
        <f>IF(CD181="","",CD181)</f>
      </c>
      <c r="CC184" s="240"/>
      <c r="CD184" s="247"/>
      <c r="CE184" s="248"/>
      <c r="CF184" s="248"/>
      <c r="CG184" s="249"/>
      <c r="CH184" s="233" t="s">
        <v>536</v>
      </c>
      <c r="CI184" s="234"/>
      <c r="CJ184" s="235" t="s">
        <v>536</v>
      </c>
      <c r="CK184" s="236"/>
      <c r="CL184" s="27"/>
      <c r="CM184" s="114"/>
      <c r="CN184" s="80"/>
      <c r="CO184" s="114"/>
      <c r="CP184" s="115"/>
      <c r="CQ184" s="80"/>
      <c r="CR184" s="80"/>
      <c r="CS184" s="115"/>
      <c r="CT184" s="100"/>
      <c r="CU184" s="27"/>
      <c r="CV184" s="27"/>
      <c r="CW184" s="27"/>
      <c r="CX184" s="213"/>
      <c r="CY184" s="27"/>
      <c r="DB184" s="237"/>
      <c r="DC184" s="18"/>
      <c r="DD184" s="3" t="s">
        <v>464</v>
      </c>
      <c r="DE184" s="18">
        <f>IF(DO178="","",DO178)</f>
      </c>
      <c r="DF184" s="19">
        <f t="shared" si="79"/>
      </c>
      <c r="DG184" s="20">
        <f>IF(DM178="","",DM178)</f>
      </c>
      <c r="DH184" s="240"/>
      <c r="DI184" s="21" t="str">
        <f>IF(DO181="","",DO181)</f>
        <v>ン</v>
      </c>
      <c r="DJ184" s="19" t="str">
        <f>IF(DI184="","","-")</f>
        <v>-</v>
      </c>
      <c r="DK184" s="20" t="str">
        <f>IF(DM181="","",DM181)</f>
        <v>ン</v>
      </c>
      <c r="DL184" s="240"/>
      <c r="DM184" s="247"/>
      <c r="DN184" s="248"/>
      <c r="DO184" s="248"/>
      <c r="DP184" s="292"/>
      <c r="DQ184" s="233" t="s">
        <v>536</v>
      </c>
      <c r="DR184" s="234"/>
      <c r="DS184" s="235"/>
      <c r="DT184" s="236"/>
      <c r="DU184" s="27"/>
      <c r="DV184" s="114"/>
      <c r="DW184" s="80"/>
      <c r="DX184" s="114"/>
      <c r="DY184" s="115"/>
      <c r="DZ184" s="80"/>
      <c r="EA184" s="80"/>
      <c r="EB184" s="115"/>
      <c r="EC184" s="100"/>
      <c r="ED184" s="27"/>
      <c r="EE184" s="100"/>
      <c r="EF184" s="100"/>
      <c r="EG184" s="27"/>
    </row>
    <row r="185" spans="1:137" ht="9.75" customHeight="1" thickBot="1">
      <c r="A185" s="27"/>
      <c r="B185" s="237"/>
      <c r="C185" s="42" t="s">
        <v>132</v>
      </c>
      <c r="D185" s="43" t="s">
        <v>521</v>
      </c>
      <c r="E185" s="11" t="str">
        <f>IF(K182="","",K182)</f>
        <v>キ</v>
      </c>
      <c r="F185" s="2" t="str">
        <f aca="true" t="shared" si="82" ref="F185:F190">IF(E185="","","-")</f>
        <v>-</v>
      </c>
      <c r="G185" s="5" t="str">
        <f>IF(I182="","",I182)</f>
        <v>キ</v>
      </c>
      <c r="H185" s="238">
        <f>IF(L182="","",IF(L182="○","×",IF(L182="×","○")))</f>
      </c>
      <c r="I185" s="241"/>
      <c r="J185" s="242"/>
      <c r="K185" s="242"/>
      <c r="L185" s="243"/>
      <c r="M185" s="38" t="s">
        <v>642</v>
      </c>
      <c r="N185" s="2" t="str">
        <f t="shared" si="80"/>
        <v>-</v>
      </c>
      <c r="O185" s="34" t="s">
        <v>642</v>
      </c>
      <c r="P185" s="304"/>
      <c r="Q185" s="227" t="s">
        <v>449</v>
      </c>
      <c r="R185" s="228"/>
      <c r="S185" s="228"/>
      <c r="T185" s="229"/>
      <c r="U185" s="27"/>
      <c r="V185" s="116"/>
      <c r="W185" s="117"/>
      <c r="X185" s="116"/>
      <c r="Y185" s="118"/>
      <c r="Z185" s="117"/>
      <c r="AA185" s="117"/>
      <c r="AB185" s="118"/>
      <c r="AD185" s="27"/>
      <c r="AE185" s="27"/>
      <c r="AH185" s="27"/>
      <c r="AK185" s="237"/>
      <c r="AL185" s="4" t="s">
        <v>503</v>
      </c>
      <c r="AM185" s="10" t="s">
        <v>2</v>
      </c>
      <c r="AN185" s="11">
        <f>IF(AT182="","",AT182)</f>
        <v>15</v>
      </c>
      <c r="AO185" s="2" t="str">
        <f aca="true" t="shared" si="83" ref="AO185:AO190">IF(AN185="","","-")</f>
        <v>-</v>
      </c>
      <c r="AP185" s="5">
        <f>IF(AR182="","",AR182)</f>
        <v>7</v>
      </c>
      <c r="AQ185" s="238" t="str">
        <f>IF(AU182="","",IF(AU182="○","×",IF(AU182="×","○")))</f>
        <v>○</v>
      </c>
      <c r="AR185" s="241"/>
      <c r="AS185" s="242"/>
      <c r="AT185" s="242"/>
      <c r="AU185" s="243"/>
      <c r="AV185" s="38">
        <v>15</v>
      </c>
      <c r="AW185" s="2" t="str">
        <f t="shared" si="81"/>
        <v>-</v>
      </c>
      <c r="AX185" s="34">
        <v>7</v>
      </c>
      <c r="AY185" s="256" t="str">
        <f>IF(AV185&gt;AX185,IF(AV186&gt;AX186,"○",IF(AV187&gt;AX187,"○","×")),IF(AV186&gt;AX186,IF(AV187&gt;AX187,"○","×"),"×"))</f>
        <v>○</v>
      </c>
      <c r="AZ185" s="227" t="s">
        <v>446</v>
      </c>
      <c r="BA185" s="228"/>
      <c r="BB185" s="228"/>
      <c r="BC185" s="229"/>
      <c r="BD185" s="27"/>
      <c r="BE185" s="116"/>
      <c r="BF185" s="117"/>
      <c r="BG185" s="116"/>
      <c r="BH185" s="118"/>
      <c r="BI185" s="117"/>
      <c r="BJ185" s="117"/>
      <c r="BK185" s="118"/>
      <c r="BL185" s="100"/>
      <c r="BM185" s="27"/>
      <c r="BN185" s="27"/>
      <c r="BO185" s="27"/>
      <c r="BP185" s="141"/>
      <c r="BQ185" s="27"/>
      <c r="BR185" s="27"/>
      <c r="BS185" s="102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100"/>
      <c r="CR185" s="100"/>
      <c r="CS185" s="100"/>
      <c r="CT185" s="100"/>
      <c r="CU185" s="27"/>
      <c r="CV185" s="27"/>
      <c r="CW185" s="27"/>
      <c r="CX185" s="213"/>
      <c r="CY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100"/>
      <c r="EA185" s="100"/>
      <c r="EB185" s="100"/>
      <c r="EC185" s="100"/>
      <c r="ED185" s="27"/>
      <c r="EE185" s="100"/>
      <c r="EF185" s="100"/>
      <c r="EG185" s="27"/>
    </row>
    <row r="186" spans="1:137" ht="9.75" customHeight="1">
      <c r="A186" s="27"/>
      <c r="B186" s="237"/>
      <c r="C186" s="44" t="s">
        <v>133</v>
      </c>
      <c r="D186" s="45" t="s">
        <v>521</v>
      </c>
      <c r="E186" s="12" t="str">
        <f>IF(K183="","",K183)</f>
        <v>ケ</v>
      </c>
      <c r="F186" s="2" t="str">
        <f>IF(E186="","","-")</f>
        <v>-</v>
      </c>
      <c r="G186" s="5" t="str">
        <f>IF(I183="","",I183)</f>
        <v>ケ</v>
      </c>
      <c r="H186" s="239"/>
      <c r="I186" s="244"/>
      <c r="J186" s="245"/>
      <c r="K186" s="245"/>
      <c r="L186" s="246"/>
      <c r="M186" s="38" t="s">
        <v>643</v>
      </c>
      <c r="N186" s="2" t="str">
        <f t="shared" si="80"/>
        <v>-</v>
      </c>
      <c r="O186" s="34" t="s">
        <v>643</v>
      </c>
      <c r="P186" s="305"/>
      <c r="Q186" s="230"/>
      <c r="R186" s="231"/>
      <c r="S186" s="231"/>
      <c r="T186" s="232"/>
      <c r="U186" s="27"/>
      <c r="V186" s="114">
        <f>COUNTIF(E185:P187,"○")</f>
        <v>0</v>
      </c>
      <c r="W186" s="80">
        <f>COUNTIF(E185:P187,"×")</f>
        <v>0</v>
      </c>
      <c r="X186" s="114" t="e">
        <f>IF((K182-I182)&gt;0,1,0)+IF((K183-I183)&gt;0,1,0)+IF((K184-I184)&gt;0,1,0)+IF((I185-K185)&gt;0,1,0)+IF((I186-K186)&gt;0,1,0)+IF((I187-K187)&gt;0,1,0)+IF((M185-O185)&gt;0,1,0)+IF((M186-O186)&gt;0,1,0)+IF((M187-O187)&gt;0,1,0)</f>
        <v>#VALUE!</v>
      </c>
      <c r="Y186" s="115" t="e">
        <f>IF((K182-I182)&lt;0,1,0)+IF((K183-I183)&lt;0,1,0)+IF((K184-I184)&lt;0,1,0)+IF((I185-K185)&lt;0,1,0)+IF((I186-K186)&lt;0,1,0)+IF((I187-K187)&lt;0,1,0)+IF((M185-O185)&lt;0,1,0)+IF((M186-O186)&lt;0,1,0)+IF((M187-O187)&lt;0,1,0)</f>
        <v>#VALUE!</v>
      </c>
      <c r="Z186" s="80">
        <f>SUM(E185:E187,I185:I187,M185:M187)</f>
        <v>0</v>
      </c>
      <c r="AA186" s="80">
        <f>SUM(G185:G187,K185:K187,O185:O187)</f>
        <v>0</v>
      </c>
      <c r="AB186" s="115">
        <f>Z186-AA186</f>
        <v>0</v>
      </c>
      <c r="AD186" s="27"/>
      <c r="AE186" s="27"/>
      <c r="AH186" s="27"/>
      <c r="AK186" s="237"/>
      <c r="AL186" s="4" t="s">
        <v>504</v>
      </c>
      <c r="AM186" s="5" t="s">
        <v>2</v>
      </c>
      <c r="AN186" s="12">
        <f>IF(AT183="","",AT183)</f>
        <v>15</v>
      </c>
      <c r="AO186" s="2" t="str">
        <f t="shared" si="83"/>
        <v>-</v>
      </c>
      <c r="AP186" s="5">
        <f>IF(AR183="","",AR183)</f>
        <v>11</v>
      </c>
      <c r="AQ186" s="239"/>
      <c r="AR186" s="244"/>
      <c r="AS186" s="245"/>
      <c r="AT186" s="245"/>
      <c r="AU186" s="246"/>
      <c r="AV186" s="38">
        <v>7</v>
      </c>
      <c r="AW186" s="2" t="str">
        <f t="shared" si="81"/>
        <v>-</v>
      </c>
      <c r="AX186" s="34">
        <v>15</v>
      </c>
      <c r="AY186" s="257"/>
      <c r="AZ186" s="230"/>
      <c r="BA186" s="231"/>
      <c r="BB186" s="231"/>
      <c r="BC186" s="232"/>
      <c r="BD186" s="27"/>
      <c r="BE186" s="114">
        <f>COUNTIF(AN185:AY187,"○")</f>
        <v>2</v>
      </c>
      <c r="BF186" s="80">
        <f>COUNTIF(AN185:AY187,"×")</f>
        <v>0</v>
      </c>
      <c r="BG186" s="114">
        <f>IF((AT182-AR182)&gt;0,1,0)+IF((AT183-AR183)&gt;0,1,0)+IF((AT184-AR184)&gt;0,1,0)+IF((AR185-AT185)&gt;0,1,0)+IF((AR186-AT186)&gt;0,1,0)+IF((AR187-AT187)&gt;0,1,0)+IF((AV185-AX185)&gt;0,1,0)+IF((AV186-AX186)&gt;0,1,0)+IF((AV187-AX187)&gt;0,1,0)</f>
        <v>4</v>
      </c>
      <c r="BH186" s="115">
        <f>IF((AT182-AR182)&lt;0,1,0)+IF((AT183-AR183)&lt;0,1,0)+IF((AT184-AR184)&lt;0,1,0)+IF((AR185-AT185)&lt;0,1,0)+IF((AR186-AT186)&lt;0,1,0)+IF((AR187-AT187)&lt;0,1,0)+IF((AV185-AX185)&lt;0,1,0)+IF((AV186-AX186)&lt;0,1,0)+IF((AV187-AX187)&lt;0,1,0)</f>
        <v>1</v>
      </c>
      <c r="BI186" s="80">
        <f>SUM(AN185:AN187,AR185:AR187,AV185:AV187)</f>
        <v>67</v>
      </c>
      <c r="BJ186" s="80">
        <f>SUM(AP185:AP187,AT185:AT187,AX185:AX187)</f>
        <v>49</v>
      </c>
      <c r="BK186" s="115">
        <f>BI186-BJ186</f>
        <v>18</v>
      </c>
      <c r="BL186" s="100"/>
      <c r="BM186" s="27"/>
      <c r="BN186" s="27"/>
      <c r="BO186" s="27"/>
      <c r="BP186" s="141"/>
      <c r="BQ186" s="27"/>
      <c r="BR186" s="27"/>
      <c r="BS186" s="27"/>
      <c r="BT186" s="270" t="s">
        <v>424</v>
      </c>
      <c r="BU186" s="271"/>
      <c r="BV186" s="282" t="str">
        <f>BT188</f>
        <v>齋藤敦</v>
      </c>
      <c r="BW186" s="278"/>
      <c r="BX186" s="278"/>
      <c r="BY186" s="279"/>
      <c r="BZ186" s="277" t="str">
        <f>BT191</f>
        <v>小林尚通</v>
      </c>
      <c r="CA186" s="278"/>
      <c r="CB186" s="278"/>
      <c r="CC186" s="279"/>
      <c r="CD186" s="277" t="str">
        <f>BT194</f>
        <v>満濃茂樹</v>
      </c>
      <c r="CE186" s="278"/>
      <c r="CF186" s="278"/>
      <c r="CG186" s="279"/>
      <c r="CH186" s="262" t="s">
        <v>0</v>
      </c>
      <c r="CI186" s="263"/>
      <c r="CJ186" s="263"/>
      <c r="CK186" s="264"/>
      <c r="CL186" s="27"/>
      <c r="CM186" s="274" t="s">
        <v>425</v>
      </c>
      <c r="CN186" s="275"/>
      <c r="CO186" s="274" t="s">
        <v>384</v>
      </c>
      <c r="CP186" s="276"/>
      <c r="CQ186" s="275" t="s">
        <v>385</v>
      </c>
      <c r="CR186" s="275"/>
      <c r="CS186" s="276"/>
      <c r="CT186" s="100"/>
      <c r="CU186" s="27"/>
      <c r="CV186" s="27"/>
      <c r="CW186" s="27"/>
      <c r="CX186" s="213"/>
      <c r="CY186" s="27"/>
      <c r="DB186" s="27"/>
      <c r="DC186" s="270" t="s">
        <v>625</v>
      </c>
      <c r="DD186" s="271"/>
      <c r="DE186" s="282" t="str">
        <f>DC188</f>
        <v>山本隼也</v>
      </c>
      <c r="DF186" s="278"/>
      <c r="DG186" s="278"/>
      <c r="DH186" s="279"/>
      <c r="DI186" s="277" t="str">
        <f>DC191</f>
        <v>中川昭彦</v>
      </c>
      <c r="DJ186" s="278"/>
      <c r="DK186" s="278"/>
      <c r="DL186" s="279"/>
      <c r="DM186" s="277" t="str">
        <f>DC194</f>
        <v>井原勇貴</v>
      </c>
      <c r="DN186" s="278"/>
      <c r="DO186" s="278"/>
      <c r="DP186" s="279"/>
      <c r="DQ186" s="262" t="s">
        <v>0</v>
      </c>
      <c r="DR186" s="263"/>
      <c r="DS186" s="263"/>
      <c r="DT186" s="264"/>
      <c r="DU186" s="27"/>
      <c r="DV186" s="274" t="s">
        <v>415</v>
      </c>
      <c r="DW186" s="275"/>
      <c r="DX186" s="274" t="s">
        <v>384</v>
      </c>
      <c r="DY186" s="276"/>
      <c r="DZ186" s="275" t="s">
        <v>435</v>
      </c>
      <c r="EA186" s="275"/>
      <c r="EB186" s="276"/>
      <c r="EC186" s="100"/>
      <c r="ED186" s="27"/>
      <c r="EE186" s="100"/>
      <c r="EF186" s="100"/>
      <c r="EG186" s="27"/>
    </row>
    <row r="187" spans="1:137" ht="9.75" customHeight="1" thickBot="1">
      <c r="A187" s="27"/>
      <c r="B187" s="237"/>
      <c r="C187" s="46"/>
      <c r="D187" s="47" t="s">
        <v>103</v>
      </c>
      <c r="E187" s="7" t="str">
        <f>IF(K184="","",K184)</f>
        <v>ン</v>
      </c>
      <c r="F187" s="2" t="str">
        <f t="shared" si="82"/>
        <v>-</v>
      </c>
      <c r="G187" s="13" t="str">
        <f>IF(I184="","",I184)</f>
        <v>ン</v>
      </c>
      <c r="H187" s="252"/>
      <c r="I187" s="253"/>
      <c r="J187" s="254"/>
      <c r="K187" s="254"/>
      <c r="L187" s="255"/>
      <c r="M187" s="39" t="s">
        <v>644</v>
      </c>
      <c r="N187" s="2" t="str">
        <f t="shared" si="80"/>
        <v>-</v>
      </c>
      <c r="O187" s="41" t="s">
        <v>644</v>
      </c>
      <c r="P187" s="306"/>
      <c r="Q187" s="233" t="s">
        <v>448</v>
      </c>
      <c r="R187" s="234"/>
      <c r="S187" s="235" t="s">
        <v>447</v>
      </c>
      <c r="T187" s="236"/>
      <c r="U187" s="27"/>
      <c r="V187" s="119"/>
      <c r="W187" s="120"/>
      <c r="X187" s="119"/>
      <c r="Y187" s="121"/>
      <c r="Z187" s="120"/>
      <c r="AA187" s="120"/>
      <c r="AB187" s="121"/>
      <c r="AD187" s="27"/>
      <c r="AE187" s="27"/>
      <c r="AH187" s="27"/>
      <c r="AK187" s="237"/>
      <c r="AL187" s="7"/>
      <c r="AM187" s="13" t="s">
        <v>103</v>
      </c>
      <c r="AN187" s="7">
        <f>IF(AT184="","",AT184)</f>
      </c>
      <c r="AO187" s="2">
        <f t="shared" si="83"/>
      </c>
      <c r="AP187" s="13">
        <f>IF(AR184="","",AR184)</f>
      </c>
      <c r="AQ187" s="252"/>
      <c r="AR187" s="253"/>
      <c r="AS187" s="254"/>
      <c r="AT187" s="254"/>
      <c r="AU187" s="255"/>
      <c r="AV187" s="39">
        <v>15</v>
      </c>
      <c r="AW187" s="2" t="str">
        <f t="shared" si="81"/>
        <v>-</v>
      </c>
      <c r="AX187" s="41">
        <v>9</v>
      </c>
      <c r="AY187" s="258"/>
      <c r="AZ187" s="233" t="s">
        <v>447</v>
      </c>
      <c r="BA187" s="234"/>
      <c r="BB187" s="235" t="s">
        <v>448</v>
      </c>
      <c r="BC187" s="236"/>
      <c r="BD187" s="27"/>
      <c r="BE187" s="119"/>
      <c r="BF187" s="120"/>
      <c r="BG187" s="119"/>
      <c r="BH187" s="121"/>
      <c r="BI187" s="120"/>
      <c r="BJ187" s="120"/>
      <c r="BK187" s="121"/>
      <c r="BL187" s="100"/>
      <c r="BM187" s="27"/>
      <c r="BN187" s="27"/>
      <c r="BO187" s="27"/>
      <c r="BP187" s="141"/>
      <c r="BQ187" s="27"/>
      <c r="BR187" s="27"/>
      <c r="BS187" s="27"/>
      <c r="BT187" s="272"/>
      <c r="BU187" s="273"/>
      <c r="BV187" s="289" t="str">
        <f>BT189</f>
        <v>安部仁美</v>
      </c>
      <c r="BW187" s="251"/>
      <c r="BX187" s="251"/>
      <c r="BY187" s="240"/>
      <c r="BZ187" s="250" t="str">
        <f>BT192</f>
        <v>田辺聖子</v>
      </c>
      <c r="CA187" s="251"/>
      <c r="CB187" s="251"/>
      <c r="CC187" s="240"/>
      <c r="CD187" s="250" t="str">
        <f>BT195</f>
        <v>満濃涼子</v>
      </c>
      <c r="CE187" s="251"/>
      <c r="CF187" s="251"/>
      <c r="CG187" s="240"/>
      <c r="CH187" s="259" t="s">
        <v>1</v>
      </c>
      <c r="CI187" s="260"/>
      <c r="CJ187" s="260"/>
      <c r="CK187" s="261"/>
      <c r="CL187" s="27"/>
      <c r="CM187" s="111" t="s">
        <v>344</v>
      </c>
      <c r="CN187" s="112" t="s">
        <v>345</v>
      </c>
      <c r="CO187" s="111" t="s">
        <v>346</v>
      </c>
      <c r="CP187" s="113" t="s">
        <v>386</v>
      </c>
      <c r="CQ187" s="112" t="s">
        <v>347</v>
      </c>
      <c r="CR187" s="112" t="s">
        <v>386</v>
      </c>
      <c r="CS187" s="113" t="s">
        <v>348</v>
      </c>
      <c r="CT187" s="100"/>
      <c r="CU187" s="27"/>
      <c r="CV187" s="27"/>
      <c r="CW187" s="27"/>
      <c r="CX187" s="213"/>
      <c r="CY187" s="27"/>
      <c r="DB187" s="27"/>
      <c r="DC187" s="272"/>
      <c r="DD187" s="273"/>
      <c r="DE187" s="289" t="str">
        <f>DC189</f>
        <v>加藤千尋</v>
      </c>
      <c r="DF187" s="251"/>
      <c r="DG187" s="251"/>
      <c r="DH187" s="240"/>
      <c r="DI187" s="250" t="str">
        <f>DC192</f>
        <v>中川幸枝</v>
      </c>
      <c r="DJ187" s="251"/>
      <c r="DK187" s="251"/>
      <c r="DL187" s="240"/>
      <c r="DM187" s="250" t="str">
        <f>DC195</f>
        <v>判野梨沙</v>
      </c>
      <c r="DN187" s="251"/>
      <c r="DO187" s="251"/>
      <c r="DP187" s="240"/>
      <c r="DQ187" s="259" t="s">
        <v>1</v>
      </c>
      <c r="DR187" s="260"/>
      <c r="DS187" s="260"/>
      <c r="DT187" s="261"/>
      <c r="DU187" s="27"/>
      <c r="DV187" s="111" t="s">
        <v>436</v>
      </c>
      <c r="DW187" s="112" t="s">
        <v>437</v>
      </c>
      <c r="DX187" s="111" t="s">
        <v>346</v>
      </c>
      <c r="DY187" s="113" t="s">
        <v>386</v>
      </c>
      <c r="DZ187" s="112" t="s">
        <v>347</v>
      </c>
      <c r="EA187" s="112" t="s">
        <v>386</v>
      </c>
      <c r="EB187" s="113" t="s">
        <v>348</v>
      </c>
      <c r="EC187" s="100"/>
      <c r="ED187" s="27"/>
      <c r="EE187" s="100"/>
      <c r="EF187" s="100"/>
      <c r="EG187" s="27"/>
    </row>
    <row r="188" spans="1:137" ht="9.75" customHeight="1">
      <c r="A188" s="27"/>
      <c r="B188" s="237"/>
      <c r="C188" s="12" t="s">
        <v>467</v>
      </c>
      <c r="D188" s="5" t="s">
        <v>468</v>
      </c>
      <c r="E188" s="12">
        <f>IF(O182="","",O182)</f>
        <v>13</v>
      </c>
      <c r="F188" s="16" t="str">
        <f t="shared" si="82"/>
        <v>-</v>
      </c>
      <c r="G188" s="5">
        <f>IF(M182="","",M182)</f>
        <v>15</v>
      </c>
      <c r="H188" s="238" t="str">
        <f>IF(P182="","",IF(P182="○","×",IF(P182="×","○")))</f>
        <v>○</v>
      </c>
      <c r="I188" s="17" t="str">
        <f>IF(O185="","",O185)</f>
        <v>キ</v>
      </c>
      <c r="J188" s="2" t="str">
        <f>IF(I188="","","-")</f>
        <v>-</v>
      </c>
      <c r="K188" s="5" t="str">
        <f>IF(M185="","",M185)</f>
        <v>キ</v>
      </c>
      <c r="L188" s="238">
        <f>IF(P185="","",IF(P185="○","×",IF(P185="×","○")))</f>
      </c>
      <c r="M188" s="241"/>
      <c r="N188" s="242"/>
      <c r="O188" s="242"/>
      <c r="P188" s="290"/>
      <c r="Q188" s="227" t="s">
        <v>446</v>
      </c>
      <c r="R188" s="228"/>
      <c r="S188" s="228"/>
      <c r="T188" s="229"/>
      <c r="U188" s="27"/>
      <c r="V188" s="114"/>
      <c r="W188" s="80"/>
      <c r="X188" s="114"/>
      <c r="Y188" s="115"/>
      <c r="Z188" s="80"/>
      <c r="AA188" s="80"/>
      <c r="AB188" s="115"/>
      <c r="AD188" s="27"/>
      <c r="AE188" s="27"/>
      <c r="AH188" s="27"/>
      <c r="AK188" s="237"/>
      <c r="AL188" s="12" t="s">
        <v>187</v>
      </c>
      <c r="AM188" s="5" t="s">
        <v>3</v>
      </c>
      <c r="AN188" s="12">
        <f>IF(AX182="","",AX182)</f>
        <v>17</v>
      </c>
      <c r="AO188" s="16" t="str">
        <f t="shared" si="83"/>
        <v>-</v>
      </c>
      <c r="AP188" s="5">
        <f>IF(AV182="","",AV182)</f>
        <v>15</v>
      </c>
      <c r="AQ188" s="238" t="str">
        <f>IF(AY182="","",IF(AY182="○","×",IF(AY182="×","○")))</f>
        <v>○</v>
      </c>
      <c r="AR188" s="17">
        <f>IF(AX185="","",AX185)</f>
        <v>7</v>
      </c>
      <c r="AS188" s="2" t="str">
        <f>IF(AR188="","","-")</f>
        <v>-</v>
      </c>
      <c r="AT188" s="5">
        <f>IF(AV185="","",AV185)</f>
        <v>15</v>
      </c>
      <c r="AU188" s="238" t="str">
        <f>IF(AY185="","",IF(AY185="○","×",IF(AY185="×","○")))</f>
        <v>×</v>
      </c>
      <c r="AV188" s="241"/>
      <c r="AW188" s="242"/>
      <c r="AX188" s="242"/>
      <c r="AY188" s="243"/>
      <c r="AZ188" s="227" t="s">
        <v>447</v>
      </c>
      <c r="BA188" s="228"/>
      <c r="BB188" s="228"/>
      <c r="BC188" s="229"/>
      <c r="BD188" s="27"/>
      <c r="BE188" s="114"/>
      <c r="BF188" s="80"/>
      <c r="BG188" s="114"/>
      <c r="BH188" s="115"/>
      <c r="BI188" s="80"/>
      <c r="BJ188" s="80"/>
      <c r="BK188" s="115"/>
      <c r="BL188" s="100"/>
      <c r="BM188" s="27"/>
      <c r="BN188" s="27"/>
      <c r="BO188" s="27"/>
      <c r="BP188" s="141"/>
      <c r="BQ188" s="27"/>
      <c r="BR188" s="27"/>
      <c r="BS188" s="237"/>
      <c r="BT188" s="4" t="s">
        <v>571</v>
      </c>
      <c r="BU188" s="5" t="s">
        <v>572</v>
      </c>
      <c r="BV188" s="265"/>
      <c r="BW188" s="266"/>
      <c r="BX188" s="266"/>
      <c r="BY188" s="267"/>
      <c r="BZ188" s="32">
        <v>11</v>
      </c>
      <c r="CA188" s="2" t="str">
        <f>IF(BZ188="","","-")</f>
        <v>-</v>
      </c>
      <c r="CB188" s="34">
        <v>15</v>
      </c>
      <c r="CC188" s="256" t="str">
        <f>IF(BZ188&gt;CB188,IF(BZ189&gt;CB189,"○",IF(BZ190&gt;CB190,"○","×")),IF(BZ189&gt;CB189,IF(BZ190&gt;CB190,"○","×"),"×"))</f>
        <v>○</v>
      </c>
      <c r="CD188" s="32" t="s">
        <v>642</v>
      </c>
      <c r="CE188" s="2" t="str">
        <f aca="true" t="shared" si="84" ref="CE188:CE193">IF(CD188="","","-")</f>
        <v>-</v>
      </c>
      <c r="CF188" s="34" t="s">
        <v>642</v>
      </c>
      <c r="CG188" s="256"/>
      <c r="CH188" s="227" t="s">
        <v>536</v>
      </c>
      <c r="CI188" s="228"/>
      <c r="CJ188" s="228"/>
      <c r="CK188" s="229"/>
      <c r="CL188" s="27"/>
      <c r="CM188" s="114"/>
      <c r="CN188" s="80"/>
      <c r="CO188" s="114"/>
      <c r="CP188" s="115"/>
      <c r="CQ188" s="80"/>
      <c r="CR188" s="80"/>
      <c r="CS188" s="115"/>
      <c r="CT188" s="100"/>
      <c r="CU188" s="27"/>
      <c r="CV188" s="27"/>
      <c r="CW188" s="27"/>
      <c r="CX188" s="213"/>
      <c r="CY188" s="27"/>
      <c r="DB188" s="237"/>
      <c r="DC188" s="4" t="s">
        <v>292</v>
      </c>
      <c r="DD188" s="5" t="s">
        <v>474</v>
      </c>
      <c r="DE188" s="265"/>
      <c r="DF188" s="266"/>
      <c r="DG188" s="266"/>
      <c r="DH188" s="267"/>
      <c r="DI188" s="32">
        <v>10</v>
      </c>
      <c r="DJ188" s="2" t="str">
        <f>IF(DI188="","","-")</f>
        <v>-</v>
      </c>
      <c r="DK188" s="34">
        <v>15</v>
      </c>
      <c r="DL188" s="256" t="str">
        <f>IF(DI188&gt;DK188,IF(DI189&gt;DK189,"○",IF(DI190&gt;DK190,"○","×")),IF(DI189&gt;DK189,IF(DI190&gt;DK190,"○","×"),"×"))</f>
        <v>×</v>
      </c>
      <c r="DM188" s="32">
        <v>8</v>
      </c>
      <c r="DN188" s="6" t="str">
        <f aca="true" t="shared" si="85" ref="DN188:DN193">IF(DM188="","","-")</f>
        <v>-</v>
      </c>
      <c r="DO188" s="40">
        <v>15</v>
      </c>
      <c r="DP188" s="256" t="str">
        <f>IF(DM188&gt;DO188,IF(DM189&gt;DO189,"○",IF(DM190&gt;DO190,"○","×")),IF(DM189&gt;DO189,IF(DM190&gt;DO190,"○","×"),"×"))</f>
        <v>×</v>
      </c>
      <c r="DQ188" s="227" t="s">
        <v>449</v>
      </c>
      <c r="DR188" s="228"/>
      <c r="DS188" s="228"/>
      <c r="DT188" s="229"/>
      <c r="DU188" s="27"/>
      <c r="DV188" s="114"/>
      <c r="DW188" s="80"/>
      <c r="DX188" s="114"/>
      <c r="DY188" s="115"/>
      <c r="DZ188" s="80"/>
      <c r="EA188" s="80"/>
      <c r="EB188" s="115"/>
      <c r="EC188" s="100"/>
      <c r="ED188" s="27"/>
      <c r="EE188" s="100"/>
      <c r="EF188" s="100"/>
      <c r="EG188" s="27"/>
    </row>
    <row r="189" spans="1:137" ht="9.75" customHeight="1">
      <c r="A189" s="27"/>
      <c r="B189" s="237"/>
      <c r="C189" s="12" t="s">
        <v>469</v>
      </c>
      <c r="D189" s="5" t="s">
        <v>468</v>
      </c>
      <c r="E189" s="12">
        <f>IF(O183="","",O183)</f>
        <v>15</v>
      </c>
      <c r="F189" s="2" t="str">
        <f t="shared" si="82"/>
        <v>-</v>
      </c>
      <c r="G189" s="5">
        <f>IF(M183="","",M183)</f>
        <v>13</v>
      </c>
      <c r="H189" s="239"/>
      <c r="I189" s="17" t="str">
        <f>IF(O186="","",O186)</f>
        <v>ケ</v>
      </c>
      <c r="J189" s="2" t="str">
        <f>IF(I189="","","-")</f>
        <v>-</v>
      </c>
      <c r="K189" s="5" t="str">
        <f>IF(M186="","",M186)</f>
        <v>ケ</v>
      </c>
      <c r="L189" s="239"/>
      <c r="M189" s="244"/>
      <c r="N189" s="245"/>
      <c r="O189" s="245"/>
      <c r="P189" s="291"/>
      <c r="Q189" s="230"/>
      <c r="R189" s="231"/>
      <c r="S189" s="231"/>
      <c r="T189" s="232"/>
      <c r="U189" s="27"/>
      <c r="V189" s="114">
        <f>COUNTIF(E188:P190,"○")</f>
        <v>1</v>
      </c>
      <c r="W189" s="80">
        <f>COUNTIF(E188:P190,"×")</f>
        <v>0</v>
      </c>
      <c r="X189" s="114" t="e">
        <f>IF((O182-M182)&gt;0,1,0)+IF((O183-M183)&gt;0,1,0)+IF((O184-M184)&gt;0,1,0)+IF((O185-M185)&gt;0,1,0)+IF((O186-M186)&gt;0,1,0)+IF((O187-M187)&gt;0,1,0)+IF((M188-O188)&gt;0,1,0)+IF((M189-O189)&gt;0,1,0)+IF((M190-O190)&gt;0,1,0)</f>
        <v>#VALUE!</v>
      </c>
      <c r="Y189" s="115" t="e">
        <f>IF((O182-M182)&lt;0,1,0)+IF((O183-M183)&lt;0,1,0)+IF((O184-M184)&lt;0,1,0)+IF((O185-M185)&lt;0,1,0)+IF((O186-M186)&lt;0,1,0)+IF((O187-M187)&lt;0,1,0)+IF((M188-O188)&lt;0,1,0)+IF((M189-O189)&lt;0,1,0)+IF((M190-O190)&lt;0,1,0)</f>
        <v>#VALUE!</v>
      </c>
      <c r="Z189" s="80">
        <f>SUM(E188:E190,I188:I190,M188:M190)</f>
        <v>43</v>
      </c>
      <c r="AA189" s="80">
        <f>SUM(G188:G190,K188:K190,O188:O190)</f>
        <v>38</v>
      </c>
      <c r="AB189" s="115">
        <f>Z189-AA189</f>
        <v>5</v>
      </c>
      <c r="AD189" s="27"/>
      <c r="AE189" s="27"/>
      <c r="AH189" s="27"/>
      <c r="AK189" s="237"/>
      <c r="AL189" s="12" t="s">
        <v>188</v>
      </c>
      <c r="AM189" s="5" t="s">
        <v>3</v>
      </c>
      <c r="AN189" s="12">
        <f>IF(AX183="","",AX183)</f>
        <v>15</v>
      </c>
      <c r="AO189" s="2" t="str">
        <f t="shared" si="83"/>
        <v>-</v>
      </c>
      <c r="AP189" s="5">
        <f>IF(AV183="","",AV183)</f>
        <v>11</v>
      </c>
      <c r="AQ189" s="239"/>
      <c r="AR189" s="17">
        <f>IF(AX186="","",AX186)</f>
        <v>15</v>
      </c>
      <c r="AS189" s="2" t="str">
        <f>IF(AR189="","","-")</f>
        <v>-</v>
      </c>
      <c r="AT189" s="5">
        <f>IF(AV186="","",AV186)</f>
        <v>7</v>
      </c>
      <c r="AU189" s="239"/>
      <c r="AV189" s="244"/>
      <c r="AW189" s="245"/>
      <c r="AX189" s="245"/>
      <c r="AY189" s="246"/>
      <c r="AZ189" s="230"/>
      <c r="BA189" s="231"/>
      <c r="BB189" s="231"/>
      <c r="BC189" s="232"/>
      <c r="BD189" s="27"/>
      <c r="BE189" s="114">
        <f>COUNTIF(AN188:AY190,"○")</f>
        <v>1</v>
      </c>
      <c r="BF189" s="80">
        <f>COUNTIF(AN188:AY190,"×")</f>
        <v>1</v>
      </c>
      <c r="BG189" s="114">
        <f>IF((AX182-AV182)&gt;0,1,0)+IF((AX183-AV183)&gt;0,1,0)+IF((AX184-AV184)&gt;0,1,0)+IF((AX185-AV185)&gt;0,1,0)+IF((AX186-AV186)&gt;0,1,0)+IF((AX187-AV187)&gt;0,1,0)+IF((AV188-AX188)&gt;0,1,0)+IF((AV189-AX189)&gt;0,1,0)+IF((AV190-AX190)&gt;0,1,0)</f>
        <v>3</v>
      </c>
      <c r="BH189" s="115">
        <f>IF((AX182-AV182)&lt;0,1,0)+IF((AX183-AV183)&lt;0,1,0)+IF((AX184-AV184)&lt;0,1,0)+IF((AX185-AV185)&lt;0,1,0)+IF((AX186-AV186)&lt;0,1,0)+IF((AX187-AV187)&lt;0,1,0)+IF((AV188-AX188)&lt;0,1,0)+IF((AV189-AX189)&lt;0,1,0)+IF((AV190-AX190)&lt;0,1,0)</f>
        <v>2</v>
      </c>
      <c r="BI189" s="80">
        <f>SUM(AN188:AN190,AR188:AR190,AV188:AV190)</f>
        <v>63</v>
      </c>
      <c r="BJ189" s="80">
        <f>SUM(AP188:AP190,AT188:AT190,AX188:AX190)</f>
        <v>63</v>
      </c>
      <c r="BK189" s="115">
        <f>BI189-BJ189</f>
        <v>0</v>
      </c>
      <c r="BL189" s="100"/>
      <c r="BM189" s="27"/>
      <c r="BN189" s="27"/>
      <c r="BO189" s="27"/>
      <c r="BP189" s="141"/>
      <c r="BQ189" s="27"/>
      <c r="BR189" s="27"/>
      <c r="BS189" s="237"/>
      <c r="BT189" s="4" t="s">
        <v>573</v>
      </c>
      <c r="BU189" s="5" t="s">
        <v>572</v>
      </c>
      <c r="BV189" s="268"/>
      <c r="BW189" s="245"/>
      <c r="BX189" s="245"/>
      <c r="BY189" s="246"/>
      <c r="BZ189" s="32">
        <v>15</v>
      </c>
      <c r="CA189" s="2" t="str">
        <f>IF(BZ189="","","-")</f>
        <v>-</v>
      </c>
      <c r="CB189" s="35">
        <v>11</v>
      </c>
      <c r="CC189" s="257"/>
      <c r="CD189" s="32" t="s">
        <v>643</v>
      </c>
      <c r="CE189" s="2" t="str">
        <f t="shared" si="84"/>
        <v>-</v>
      </c>
      <c r="CF189" s="34" t="s">
        <v>643</v>
      </c>
      <c r="CG189" s="257"/>
      <c r="CH189" s="230"/>
      <c r="CI189" s="231"/>
      <c r="CJ189" s="231"/>
      <c r="CK189" s="232"/>
      <c r="CL189" s="27"/>
      <c r="CM189" s="114">
        <f>COUNTIF(BV188:CG190,"○")</f>
        <v>1</v>
      </c>
      <c r="CN189" s="80">
        <f>COUNTIF(BV188:CG190,"×")</f>
        <v>0</v>
      </c>
      <c r="CO189" s="114" t="e">
        <f>IF((BV188-BX188)&gt;0,1,0)+IF((BV189-BX189)&gt;0,1,0)+IF((BV190-BX190)&gt;0,1,0)+IF((BZ188-CB188)&gt;0,1,0)+IF((BZ189-CB189)&gt;0,1,0)+IF((BZ190-CB190)&gt;0,1,0)+IF((CD188-CF188)&gt;0,1,0)+IF((CD189-CF189)&gt;0,1,0)+IF((CD190-CF190)&gt;0,1,0)</f>
        <v>#VALUE!</v>
      </c>
      <c r="CP189" s="115" t="e">
        <f>IF((BV188-BX188)&lt;0,1,0)+IF((BV189-BX189)&lt;0,1,0)+IF((BV190-BX190)&lt;0,1,0)+IF((BZ188-CB188)&lt;0,1,0)+IF((BZ189-CB189)&lt;0,1,0)+IF((BZ190-CB190)&lt;0,1,0)+IF((CD188-CF188)&lt;0,1,0)+IF((CD189-CF189)&lt;0,1,0)+IF((CD190-CF190)&lt;0,1,0)</f>
        <v>#VALUE!</v>
      </c>
      <c r="CQ189" s="80">
        <f>SUM(BV188:BV190,BZ188:BZ190,CD188:CD190)</f>
        <v>41</v>
      </c>
      <c r="CR189" s="80">
        <f>SUM(BX188:BX190,CB188:CB190,CF188:CF190)</f>
        <v>33</v>
      </c>
      <c r="CS189" s="115">
        <f>CQ189-CR189</f>
        <v>8</v>
      </c>
      <c r="CT189" s="100"/>
      <c r="CU189" s="27"/>
      <c r="CV189" s="27"/>
      <c r="CW189" s="27"/>
      <c r="CX189" s="213"/>
      <c r="CY189" s="27"/>
      <c r="DB189" s="237"/>
      <c r="DC189" s="4" t="s">
        <v>293</v>
      </c>
      <c r="DD189" s="5" t="s">
        <v>474</v>
      </c>
      <c r="DE189" s="268"/>
      <c r="DF189" s="245"/>
      <c r="DG189" s="245"/>
      <c r="DH189" s="246"/>
      <c r="DI189" s="32">
        <v>10</v>
      </c>
      <c r="DJ189" s="2" t="str">
        <f>IF(DI189="","","-")</f>
        <v>-</v>
      </c>
      <c r="DK189" s="35">
        <v>15</v>
      </c>
      <c r="DL189" s="257"/>
      <c r="DM189" s="32">
        <v>12</v>
      </c>
      <c r="DN189" s="2" t="str">
        <f t="shared" si="85"/>
        <v>-</v>
      </c>
      <c r="DO189" s="34">
        <v>15</v>
      </c>
      <c r="DP189" s="257"/>
      <c r="DQ189" s="230"/>
      <c r="DR189" s="231"/>
      <c r="DS189" s="231"/>
      <c r="DT189" s="232"/>
      <c r="DU189" s="27"/>
      <c r="DV189" s="114">
        <f>COUNTIF(DE188:DP190,"○")</f>
        <v>0</v>
      </c>
      <c r="DW189" s="80">
        <f>COUNTIF(DE188:DP190,"×")</f>
        <v>2</v>
      </c>
      <c r="DX189" s="114">
        <f>IF((DE188-DG188)&gt;0,1,0)+IF((DE189-DG189)&gt;0,1,0)+IF((DE190-DG190)&gt;0,1,0)+IF((DI188-DK188)&gt;0,1,0)+IF((DI189-DK189)&gt;0,1,0)+IF((DI190-DK190)&gt;0,1,0)+IF((DM188-DO188)&gt;0,1,0)+IF((DM189-DO189)&gt;0,1,0)+IF((DM190-DO190)&gt;0,1,0)</f>
        <v>0</v>
      </c>
      <c r="DY189" s="115">
        <f>IF((DE188-DG188)&lt;0,1,0)+IF((DE189-DG189)&lt;0,1,0)+IF((DE190-DG190)&lt;0,1,0)+IF((DI188-DK188)&lt;0,1,0)+IF((DI189-DK189)&lt;0,1,0)+IF((DI190-DK190)&lt;0,1,0)+IF((DM188-DO188)&lt;0,1,0)+IF((DM189-DO189)&lt;0,1,0)+IF((DM190-DO190)&lt;0,1,0)</f>
        <v>4</v>
      </c>
      <c r="DZ189" s="80">
        <f>SUM(DE188:DE190,DI188:DI190,DM188:DM190)</f>
        <v>40</v>
      </c>
      <c r="EA189" s="80">
        <f>SUM(DG188:DG190,DK188:DK190,DO188:DO190)</f>
        <v>60</v>
      </c>
      <c r="EB189" s="115">
        <f>DZ189-EA189</f>
        <v>-20</v>
      </c>
      <c r="EC189" s="100"/>
      <c r="ED189" s="27"/>
      <c r="EE189" s="100"/>
      <c r="EF189" s="100"/>
      <c r="EG189" s="27"/>
    </row>
    <row r="190" spans="1:137" ht="9.75" customHeight="1" thickBot="1">
      <c r="A190" s="27"/>
      <c r="B190" s="237"/>
      <c r="C190" s="18"/>
      <c r="D190" s="3" t="s">
        <v>134</v>
      </c>
      <c r="E190" s="18">
        <f>IF(O184="","",O184)</f>
        <v>15</v>
      </c>
      <c r="F190" s="19" t="str">
        <f t="shared" si="82"/>
        <v>-</v>
      </c>
      <c r="G190" s="20">
        <f>IF(M184="","",M184)</f>
        <v>10</v>
      </c>
      <c r="H190" s="240"/>
      <c r="I190" s="21" t="str">
        <f>IF(O187="","",O187)</f>
        <v>ン</v>
      </c>
      <c r="J190" s="19" t="str">
        <f>IF(I190="","","-")</f>
        <v>-</v>
      </c>
      <c r="K190" s="20" t="str">
        <f>IF(M187="","",M187)</f>
        <v>ン</v>
      </c>
      <c r="L190" s="240"/>
      <c r="M190" s="247"/>
      <c r="N190" s="248"/>
      <c r="O190" s="248"/>
      <c r="P190" s="292"/>
      <c r="Q190" s="233" t="s">
        <v>446</v>
      </c>
      <c r="R190" s="234"/>
      <c r="S190" s="235" t="s">
        <v>448</v>
      </c>
      <c r="T190" s="236"/>
      <c r="U190" s="27"/>
      <c r="V190" s="114"/>
      <c r="W190" s="80"/>
      <c r="X190" s="114"/>
      <c r="Y190" s="115"/>
      <c r="Z190" s="80"/>
      <c r="AA190" s="80"/>
      <c r="AB190" s="115"/>
      <c r="AD190" s="27"/>
      <c r="AE190" s="27"/>
      <c r="AH190" s="27"/>
      <c r="AK190" s="237"/>
      <c r="AL190" s="18"/>
      <c r="AM190" s="3" t="s">
        <v>152</v>
      </c>
      <c r="AN190" s="18">
        <f>IF(AX184="","",AX184)</f>
      </c>
      <c r="AO190" s="19">
        <f t="shared" si="83"/>
      </c>
      <c r="AP190" s="20">
        <f>IF(AV184="","",AV184)</f>
      </c>
      <c r="AQ190" s="240"/>
      <c r="AR190" s="21">
        <f>IF(AX187="","",AX187)</f>
        <v>9</v>
      </c>
      <c r="AS190" s="19" t="str">
        <f>IF(AR190="","","-")</f>
        <v>-</v>
      </c>
      <c r="AT190" s="20">
        <f>IF(AV187="","",AV187)</f>
        <v>15</v>
      </c>
      <c r="AU190" s="240"/>
      <c r="AV190" s="247"/>
      <c r="AW190" s="248"/>
      <c r="AX190" s="248"/>
      <c r="AY190" s="249"/>
      <c r="AZ190" s="233" t="s">
        <v>446</v>
      </c>
      <c r="BA190" s="234"/>
      <c r="BB190" s="235" t="s">
        <v>446</v>
      </c>
      <c r="BC190" s="236"/>
      <c r="BD190" s="27"/>
      <c r="BE190" s="114"/>
      <c r="BF190" s="80"/>
      <c r="BG190" s="114"/>
      <c r="BH190" s="115"/>
      <c r="BI190" s="80"/>
      <c r="BJ190" s="80"/>
      <c r="BK190" s="115"/>
      <c r="BL190" s="100"/>
      <c r="BM190" s="27"/>
      <c r="BN190" s="27"/>
      <c r="BO190" s="27"/>
      <c r="BP190" s="141"/>
      <c r="BQ190" s="27"/>
      <c r="BR190" s="27"/>
      <c r="BS190" s="237"/>
      <c r="BT190" s="7"/>
      <c r="BU190" s="8" t="s">
        <v>103</v>
      </c>
      <c r="BV190" s="269"/>
      <c r="BW190" s="254"/>
      <c r="BX190" s="254"/>
      <c r="BY190" s="255"/>
      <c r="BZ190" s="33">
        <v>15</v>
      </c>
      <c r="CA190" s="2"/>
      <c r="CB190" s="36">
        <v>7</v>
      </c>
      <c r="CC190" s="258"/>
      <c r="CD190" s="33" t="s">
        <v>644</v>
      </c>
      <c r="CE190" s="2" t="str">
        <f t="shared" si="84"/>
        <v>-</v>
      </c>
      <c r="CF190" s="36" t="s">
        <v>644</v>
      </c>
      <c r="CG190" s="258"/>
      <c r="CH190" s="233" t="s">
        <v>446</v>
      </c>
      <c r="CI190" s="234"/>
      <c r="CJ190" s="235" t="s">
        <v>538</v>
      </c>
      <c r="CK190" s="236"/>
      <c r="CL190" s="27"/>
      <c r="CM190" s="114"/>
      <c r="CN190" s="80"/>
      <c r="CO190" s="114"/>
      <c r="CP190" s="115"/>
      <c r="CQ190" s="80"/>
      <c r="CR190" s="80"/>
      <c r="CS190" s="115"/>
      <c r="CT190" s="100"/>
      <c r="CU190" s="27"/>
      <c r="CV190" s="27"/>
      <c r="CW190" s="27"/>
      <c r="CX190" s="213"/>
      <c r="CY190" s="27"/>
      <c r="DB190" s="237"/>
      <c r="DC190" s="7"/>
      <c r="DD190" s="8" t="s">
        <v>464</v>
      </c>
      <c r="DE190" s="269"/>
      <c r="DF190" s="254"/>
      <c r="DG190" s="254"/>
      <c r="DH190" s="255"/>
      <c r="DI190" s="33"/>
      <c r="DJ190" s="2">
        <f>IF(DI190="","","-")</f>
      </c>
      <c r="DK190" s="36"/>
      <c r="DL190" s="258"/>
      <c r="DM190" s="37"/>
      <c r="DN190" s="9">
        <f t="shared" si="85"/>
      </c>
      <c r="DO190" s="36"/>
      <c r="DP190" s="258"/>
      <c r="DQ190" s="233" t="s">
        <v>538</v>
      </c>
      <c r="DR190" s="234"/>
      <c r="DS190" s="235" t="s">
        <v>537</v>
      </c>
      <c r="DT190" s="236"/>
      <c r="DU190" s="27"/>
      <c r="DV190" s="114"/>
      <c r="DW190" s="80"/>
      <c r="DX190" s="114"/>
      <c r="DY190" s="115"/>
      <c r="DZ190" s="80"/>
      <c r="EA190" s="80"/>
      <c r="EB190" s="115"/>
      <c r="EC190" s="100"/>
      <c r="ED190" s="27"/>
      <c r="EE190" s="100"/>
      <c r="EF190" s="100"/>
      <c r="EG190" s="27"/>
    </row>
    <row r="191" spans="1:137" ht="9.75" customHeight="1" thickBot="1">
      <c r="A191" s="27"/>
      <c r="B191" s="102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AD191" s="27"/>
      <c r="AE191" s="27"/>
      <c r="AH191" s="27"/>
      <c r="AK191" s="102"/>
      <c r="AL191" s="122"/>
      <c r="AM191" s="27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27"/>
      <c r="BI191" s="100"/>
      <c r="BJ191" s="100"/>
      <c r="BK191" s="100"/>
      <c r="BL191" s="100"/>
      <c r="BM191" s="27"/>
      <c r="BN191" s="27"/>
      <c r="BO191" s="27"/>
      <c r="BP191" s="141"/>
      <c r="BQ191" s="27"/>
      <c r="BR191" s="27"/>
      <c r="BS191" s="237"/>
      <c r="BT191" s="4" t="s">
        <v>239</v>
      </c>
      <c r="BU191" s="10" t="s">
        <v>510</v>
      </c>
      <c r="BV191" s="11">
        <f>IF(CB188="","",CB188)</f>
        <v>15</v>
      </c>
      <c r="BW191" s="2" t="str">
        <f aca="true" t="shared" si="86" ref="BW191:BW196">IF(BV191="","","-")</f>
        <v>-</v>
      </c>
      <c r="BX191" s="5">
        <f>IF(BZ188="","",BZ188)</f>
        <v>11</v>
      </c>
      <c r="BY191" s="238" t="str">
        <f>IF(CC188="","",IF(CC188="○","×",IF(CC188="×","○")))</f>
        <v>×</v>
      </c>
      <c r="BZ191" s="241"/>
      <c r="CA191" s="242"/>
      <c r="CB191" s="242"/>
      <c r="CC191" s="243"/>
      <c r="CD191" s="32" t="s">
        <v>642</v>
      </c>
      <c r="CE191" s="2" t="str">
        <f t="shared" si="84"/>
        <v>-</v>
      </c>
      <c r="CF191" s="34" t="s">
        <v>642</v>
      </c>
      <c r="CG191" s="256"/>
      <c r="CH191" s="227" t="s">
        <v>537</v>
      </c>
      <c r="CI191" s="228"/>
      <c r="CJ191" s="228"/>
      <c r="CK191" s="229"/>
      <c r="CL191" s="27"/>
      <c r="CM191" s="116"/>
      <c r="CN191" s="117"/>
      <c r="CO191" s="116"/>
      <c r="CP191" s="118"/>
      <c r="CQ191" s="117"/>
      <c r="CR191" s="117"/>
      <c r="CS191" s="118"/>
      <c r="CT191" s="100"/>
      <c r="CU191" s="27"/>
      <c r="CV191" s="27"/>
      <c r="CW191" s="27"/>
      <c r="CX191" s="213"/>
      <c r="CY191" s="27"/>
      <c r="DB191" s="237"/>
      <c r="DC191" s="4" t="s">
        <v>71</v>
      </c>
      <c r="DD191" s="10" t="s">
        <v>483</v>
      </c>
      <c r="DE191" s="11">
        <f>IF(DK188="","",DK188)</f>
        <v>15</v>
      </c>
      <c r="DF191" s="2" t="str">
        <f aca="true" t="shared" si="87" ref="DF191:DF196">IF(DE191="","","-")</f>
        <v>-</v>
      </c>
      <c r="DG191" s="5">
        <f>IF(DI188="","",DI188)</f>
        <v>10</v>
      </c>
      <c r="DH191" s="238" t="str">
        <f>IF(DL188="","",IF(DL188="○","×",IF(DL188="×","○")))</f>
        <v>○</v>
      </c>
      <c r="DI191" s="241"/>
      <c r="DJ191" s="242"/>
      <c r="DK191" s="242"/>
      <c r="DL191" s="243"/>
      <c r="DM191" s="38">
        <v>15</v>
      </c>
      <c r="DN191" s="2" t="str">
        <f t="shared" si="85"/>
        <v>-</v>
      </c>
      <c r="DO191" s="34">
        <v>12</v>
      </c>
      <c r="DP191" s="256" t="str">
        <f>IF(DM191&gt;DO191,IF(DM192&gt;DO192,"○",IF(DM193&gt;DO193,"○","×")),IF(DM192&gt;DO192,IF(DM193&gt;DO193,"○","×"),"×"))</f>
        <v>×</v>
      </c>
      <c r="DQ191" s="227" t="s">
        <v>447</v>
      </c>
      <c r="DR191" s="228"/>
      <c r="DS191" s="228"/>
      <c r="DT191" s="229"/>
      <c r="DU191" s="27"/>
      <c r="DV191" s="116"/>
      <c r="DW191" s="117"/>
      <c r="DX191" s="116"/>
      <c r="DY191" s="118"/>
      <c r="DZ191" s="117"/>
      <c r="EA191" s="117"/>
      <c r="EB191" s="118"/>
      <c r="EC191" s="100"/>
      <c r="ED191" s="27"/>
      <c r="EE191" s="100"/>
      <c r="EF191" s="100"/>
      <c r="EG191" s="27"/>
    </row>
    <row r="192" spans="1:137" ht="9.75" customHeight="1">
      <c r="A192" s="27"/>
      <c r="B192" s="27"/>
      <c r="C192" s="270" t="s">
        <v>370</v>
      </c>
      <c r="D192" s="271"/>
      <c r="E192" s="282" t="str">
        <f>C194</f>
        <v>岸本桂司</v>
      </c>
      <c r="F192" s="278"/>
      <c r="G192" s="278"/>
      <c r="H192" s="279"/>
      <c r="I192" s="277" t="str">
        <f>C197</f>
        <v>近藤慎</v>
      </c>
      <c r="J192" s="278"/>
      <c r="K192" s="278"/>
      <c r="L192" s="279"/>
      <c r="M192" s="277" t="str">
        <f>C200</f>
        <v>有明茂博</v>
      </c>
      <c r="N192" s="278"/>
      <c r="O192" s="278"/>
      <c r="P192" s="279"/>
      <c r="Q192" s="262" t="s">
        <v>0</v>
      </c>
      <c r="R192" s="263"/>
      <c r="S192" s="263"/>
      <c r="T192" s="264"/>
      <c r="U192" s="27"/>
      <c r="V192" s="274" t="s">
        <v>357</v>
      </c>
      <c r="W192" s="275"/>
      <c r="X192" s="274" t="s">
        <v>384</v>
      </c>
      <c r="Y192" s="276"/>
      <c r="Z192" s="275" t="s">
        <v>343</v>
      </c>
      <c r="AA192" s="275"/>
      <c r="AB192" s="276"/>
      <c r="AD192" s="27"/>
      <c r="AE192" s="27"/>
      <c r="AH192" s="27"/>
      <c r="AK192" s="27"/>
      <c r="AL192" s="270" t="s">
        <v>441</v>
      </c>
      <c r="AM192" s="271"/>
      <c r="AN192" s="282" t="str">
        <f>AL194</f>
        <v>横山翔平</v>
      </c>
      <c r="AO192" s="278"/>
      <c r="AP192" s="278"/>
      <c r="AQ192" s="279"/>
      <c r="AR192" s="277" t="str">
        <f>AL197</f>
        <v>吉田哲</v>
      </c>
      <c r="AS192" s="278"/>
      <c r="AT192" s="278"/>
      <c r="AU192" s="279"/>
      <c r="AV192" s="277" t="str">
        <f>AL200</f>
        <v>宇野和彦</v>
      </c>
      <c r="AW192" s="278"/>
      <c r="AX192" s="278"/>
      <c r="AY192" s="279"/>
      <c r="AZ192" s="262" t="s">
        <v>0</v>
      </c>
      <c r="BA192" s="263"/>
      <c r="BB192" s="263"/>
      <c r="BC192" s="264"/>
      <c r="BD192" s="27"/>
      <c r="BE192" s="274" t="s">
        <v>357</v>
      </c>
      <c r="BF192" s="275"/>
      <c r="BG192" s="274" t="s">
        <v>384</v>
      </c>
      <c r="BH192" s="276"/>
      <c r="BI192" s="275" t="s">
        <v>435</v>
      </c>
      <c r="BJ192" s="275"/>
      <c r="BK192" s="276"/>
      <c r="BL192" s="100"/>
      <c r="BM192" s="27"/>
      <c r="BN192" s="27"/>
      <c r="BO192" s="27"/>
      <c r="BP192" s="141"/>
      <c r="BQ192" s="27"/>
      <c r="BR192" s="27"/>
      <c r="BS192" s="237"/>
      <c r="BT192" s="4" t="s">
        <v>240</v>
      </c>
      <c r="BU192" s="5" t="s">
        <v>510</v>
      </c>
      <c r="BV192" s="12">
        <f>IF(CB189="","",CB189)</f>
        <v>11</v>
      </c>
      <c r="BW192" s="2" t="str">
        <f t="shared" si="86"/>
        <v>-</v>
      </c>
      <c r="BX192" s="5">
        <f>IF(BZ189="","",BZ189)</f>
        <v>15</v>
      </c>
      <c r="BY192" s="239"/>
      <c r="BZ192" s="244"/>
      <c r="CA192" s="245"/>
      <c r="CB192" s="245"/>
      <c r="CC192" s="246"/>
      <c r="CD192" s="32" t="s">
        <v>643</v>
      </c>
      <c r="CE192" s="2" t="str">
        <f t="shared" si="84"/>
        <v>-</v>
      </c>
      <c r="CF192" s="34" t="s">
        <v>643</v>
      </c>
      <c r="CG192" s="257"/>
      <c r="CH192" s="230"/>
      <c r="CI192" s="231"/>
      <c r="CJ192" s="231"/>
      <c r="CK192" s="232"/>
      <c r="CL192" s="27"/>
      <c r="CM192" s="114">
        <f>COUNTIF(BV191:CG193,"○")</f>
        <v>0</v>
      </c>
      <c r="CN192" s="80">
        <f>COUNTIF(BV191:CG193,"×")</f>
        <v>1</v>
      </c>
      <c r="CO192" s="114" t="e">
        <f>IF((CB188-BZ188)&gt;0,1,0)+IF((CB189-BZ189)&gt;0,1,0)+IF((CB190-BZ190)&gt;0,1,0)+IF((BZ191-CB191)&gt;0,1,0)+IF((BZ192-CB192)&gt;0,1,0)+IF((BZ193-CB193)&gt;0,1,0)+IF((CD191-CF191)&gt;0,1,0)+IF((CD192-CF192)&gt;0,1,0)+IF((CD193-CF193)&gt;0,1,0)</f>
        <v>#VALUE!</v>
      </c>
      <c r="CP192" s="115" t="e">
        <f>IF((CB188-BZ188)&lt;0,1,0)+IF((CB189-BZ189)&lt;0,1,0)+IF((CB190-BZ190)&lt;0,1,0)+IF((BZ191-CB191)&lt;0,1,0)+IF((BZ192-CB192)&lt;0,1,0)+IF((BZ193-CB193)&lt;0,1,0)+IF((CD191-CF191)&lt;0,1,0)+IF((CD192-CF192)&lt;0,1,0)+IF((CD193-CF193)&lt;0,1,0)</f>
        <v>#VALUE!</v>
      </c>
      <c r="CQ192" s="80">
        <f>SUM(BV191:BV193,BZ191:BZ193,CD191:CD193)</f>
        <v>33</v>
      </c>
      <c r="CR192" s="80">
        <f>SUM(BX191:BX193,CB191:CB193,CF191:CF193)</f>
        <v>41</v>
      </c>
      <c r="CS192" s="115">
        <f>CQ192-CR192</f>
        <v>-8</v>
      </c>
      <c r="CT192" s="100"/>
      <c r="CU192" s="27"/>
      <c r="CV192" s="27"/>
      <c r="CW192" s="27"/>
      <c r="CX192" s="213"/>
      <c r="CY192" s="27"/>
      <c r="DB192" s="237"/>
      <c r="DC192" s="4" t="s">
        <v>72</v>
      </c>
      <c r="DD192" s="5" t="s">
        <v>483</v>
      </c>
      <c r="DE192" s="12">
        <f>IF(DK189="","",DK189)</f>
        <v>15</v>
      </c>
      <c r="DF192" s="2" t="str">
        <f t="shared" si="87"/>
        <v>-</v>
      </c>
      <c r="DG192" s="5">
        <f>IF(DI189="","",DI189)</f>
        <v>10</v>
      </c>
      <c r="DH192" s="239"/>
      <c r="DI192" s="244"/>
      <c r="DJ192" s="245"/>
      <c r="DK192" s="245"/>
      <c r="DL192" s="246"/>
      <c r="DM192" s="38">
        <v>10</v>
      </c>
      <c r="DN192" s="2" t="str">
        <f t="shared" si="85"/>
        <v>-</v>
      </c>
      <c r="DO192" s="34">
        <v>15</v>
      </c>
      <c r="DP192" s="257"/>
      <c r="DQ192" s="230"/>
      <c r="DR192" s="231"/>
      <c r="DS192" s="231"/>
      <c r="DT192" s="232"/>
      <c r="DU192" s="27"/>
      <c r="DV192" s="114">
        <f>COUNTIF(DE191:DP193,"○")</f>
        <v>1</v>
      </c>
      <c r="DW192" s="80">
        <f>COUNTIF(DE191:DP193,"×")</f>
        <v>1</v>
      </c>
      <c r="DX192" s="114">
        <f>IF((DK188-DI188)&gt;0,1,0)+IF((DK189-DI189)&gt;0,1,0)+IF((DK190-DI190)&gt;0,1,0)+IF((DI191-DK191)&gt;0,1,0)+IF((DI192-DK192)&gt;0,1,0)+IF((DI193-DK193)&gt;0,1,0)+IF((DM191-DO191)&gt;0,1,0)+IF((DM192-DO192)&gt;0,1,0)+IF((DM193-DO193)&gt;0,1,0)</f>
        <v>3</v>
      </c>
      <c r="DY192" s="115">
        <f>IF((DK188-DI188)&lt;0,1,0)+IF((DK189-DI189)&lt;0,1,0)+IF((DK190-DI190)&lt;0,1,0)+IF((DI191-DK191)&lt;0,1,0)+IF((DI192-DK192)&lt;0,1,0)+IF((DI193-DK193)&lt;0,1,0)+IF((DM191-DO191)&lt;0,1,0)+IF((DM192-DO192)&lt;0,1,0)+IF((DM193-DO193)&lt;0,1,0)</f>
        <v>2</v>
      </c>
      <c r="DZ192" s="80">
        <f>SUM(DE191:DE193,DI191:DI193,DM191:DM193)</f>
        <v>63</v>
      </c>
      <c r="EA192" s="80">
        <f>SUM(DG191:DG193,DK191:DK193,DO191:DO193)</f>
        <v>62</v>
      </c>
      <c r="EB192" s="115">
        <f>DZ192-EA192</f>
        <v>1</v>
      </c>
      <c r="EC192" s="100"/>
      <c r="ED192" s="27"/>
      <c r="EE192" s="100"/>
      <c r="EF192" s="100"/>
      <c r="EG192" s="27"/>
    </row>
    <row r="193" spans="1:137" ht="9.75" customHeight="1" thickBot="1">
      <c r="A193" s="27"/>
      <c r="B193" s="27"/>
      <c r="C193" s="272"/>
      <c r="D193" s="273"/>
      <c r="E193" s="289" t="str">
        <f>C195</f>
        <v>岸本和子</v>
      </c>
      <c r="F193" s="251"/>
      <c r="G193" s="251"/>
      <c r="H193" s="240"/>
      <c r="I193" s="250" t="str">
        <f>C198</f>
        <v>井上美智</v>
      </c>
      <c r="J193" s="251"/>
      <c r="K193" s="251"/>
      <c r="L193" s="240"/>
      <c r="M193" s="250" t="str">
        <f>C201</f>
        <v>平岡奈緒美</v>
      </c>
      <c r="N193" s="251"/>
      <c r="O193" s="251"/>
      <c r="P193" s="240"/>
      <c r="Q193" s="259" t="s">
        <v>1</v>
      </c>
      <c r="R193" s="260"/>
      <c r="S193" s="260"/>
      <c r="T193" s="261"/>
      <c r="U193" s="27"/>
      <c r="V193" s="111" t="s">
        <v>344</v>
      </c>
      <c r="W193" s="112" t="s">
        <v>345</v>
      </c>
      <c r="X193" s="111" t="s">
        <v>346</v>
      </c>
      <c r="Y193" s="113" t="s">
        <v>386</v>
      </c>
      <c r="Z193" s="112" t="s">
        <v>347</v>
      </c>
      <c r="AA193" s="112" t="s">
        <v>386</v>
      </c>
      <c r="AB193" s="113" t="s">
        <v>348</v>
      </c>
      <c r="AD193" s="27"/>
      <c r="AE193" s="27"/>
      <c r="AH193" s="27"/>
      <c r="AK193" s="27"/>
      <c r="AL193" s="272"/>
      <c r="AM193" s="273"/>
      <c r="AN193" s="289" t="str">
        <f>AL195</f>
        <v>三浦のぞみ</v>
      </c>
      <c r="AO193" s="251"/>
      <c r="AP193" s="251"/>
      <c r="AQ193" s="240"/>
      <c r="AR193" s="250" t="str">
        <f>AL198</f>
        <v>柳本佳美</v>
      </c>
      <c r="AS193" s="251"/>
      <c r="AT193" s="251"/>
      <c r="AU193" s="240"/>
      <c r="AV193" s="250" t="str">
        <f>AL201</f>
        <v>岩崎則子</v>
      </c>
      <c r="AW193" s="251"/>
      <c r="AX193" s="251"/>
      <c r="AY193" s="240"/>
      <c r="AZ193" s="259" t="s">
        <v>1</v>
      </c>
      <c r="BA193" s="260"/>
      <c r="BB193" s="260"/>
      <c r="BC193" s="261"/>
      <c r="BD193" s="27"/>
      <c r="BE193" s="111" t="s">
        <v>344</v>
      </c>
      <c r="BF193" s="112" t="s">
        <v>345</v>
      </c>
      <c r="BG193" s="111" t="s">
        <v>346</v>
      </c>
      <c r="BH193" s="113" t="s">
        <v>386</v>
      </c>
      <c r="BI193" s="112" t="s">
        <v>347</v>
      </c>
      <c r="BJ193" s="112" t="s">
        <v>386</v>
      </c>
      <c r="BK193" s="113" t="s">
        <v>348</v>
      </c>
      <c r="BL193" s="100"/>
      <c r="BM193" s="27"/>
      <c r="BN193" s="27"/>
      <c r="BO193" s="27"/>
      <c r="BP193" s="141"/>
      <c r="BQ193" s="27"/>
      <c r="BR193" s="27"/>
      <c r="BS193" s="237"/>
      <c r="BT193" s="7"/>
      <c r="BU193" s="13" t="s">
        <v>464</v>
      </c>
      <c r="BV193" s="7">
        <f>IF(CB190="","",CB190)</f>
        <v>7</v>
      </c>
      <c r="BW193" s="2" t="str">
        <f t="shared" si="86"/>
        <v>-</v>
      </c>
      <c r="BX193" s="13">
        <f>IF(BZ190="","",BZ190)</f>
        <v>15</v>
      </c>
      <c r="BY193" s="252"/>
      <c r="BZ193" s="253"/>
      <c r="CA193" s="254"/>
      <c r="CB193" s="254"/>
      <c r="CC193" s="255"/>
      <c r="CD193" s="33" t="s">
        <v>644</v>
      </c>
      <c r="CE193" s="2" t="str">
        <f t="shared" si="84"/>
        <v>-</v>
      </c>
      <c r="CF193" s="36" t="s">
        <v>644</v>
      </c>
      <c r="CG193" s="258"/>
      <c r="CH193" s="233" t="s">
        <v>80</v>
      </c>
      <c r="CI193" s="234"/>
      <c r="CJ193" s="235" t="s">
        <v>81</v>
      </c>
      <c r="CK193" s="236"/>
      <c r="CL193" s="27"/>
      <c r="CM193" s="119"/>
      <c r="CN193" s="120"/>
      <c r="CO193" s="119"/>
      <c r="CP193" s="121"/>
      <c r="CQ193" s="120"/>
      <c r="CR193" s="120"/>
      <c r="CS193" s="121"/>
      <c r="CT193" s="100"/>
      <c r="CU193" s="27"/>
      <c r="CV193" s="27"/>
      <c r="CW193" s="27"/>
      <c r="CX193" s="213"/>
      <c r="CY193" s="27"/>
      <c r="DB193" s="237"/>
      <c r="DC193" s="7"/>
      <c r="DD193" s="13" t="s">
        <v>152</v>
      </c>
      <c r="DE193" s="7">
        <f>IF(DK190="","",DK190)</f>
      </c>
      <c r="DF193" s="2">
        <f t="shared" si="87"/>
      </c>
      <c r="DG193" s="13">
        <f>IF(DI190="","",DI190)</f>
      </c>
      <c r="DH193" s="252"/>
      <c r="DI193" s="253"/>
      <c r="DJ193" s="254"/>
      <c r="DK193" s="254"/>
      <c r="DL193" s="255"/>
      <c r="DM193" s="39">
        <v>8</v>
      </c>
      <c r="DN193" s="2" t="str">
        <f t="shared" si="85"/>
        <v>-</v>
      </c>
      <c r="DO193" s="41">
        <v>15</v>
      </c>
      <c r="DP193" s="258"/>
      <c r="DQ193" s="233" t="s">
        <v>446</v>
      </c>
      <c r="DR193" s="234"/>
      <c r="DS193" s="235" t="s">
        <v>446</v>
      </c>
      <c r="DT193" s="236"/>
      <c r="DU193" s="27"/>
      <c r="DV193" s="119"/>
      <c r="DW193" s="120"/>
      <c r="DX193" s="119"/>
      <c r="DY193" s="121"/>
      <c r="DZ193" s="120"/>
      <c r="EA193" s="120"/>
      <c r="EB193" s="121"/>
      <c r="EC193" s="100"/>
      <c r="ED193" s="27"/>
      <c r="EE193" s="100"/>
      <c r="EF193" s="100"/>
      <c r="EG193" s="27"/>
    </row>
    <row r="194" spans="1:137" ht="9.75" customHeight="1">
      <c r="A194" s="27"/>
      <c r="B194" s="237"/>
      <c r="C194" s="4" t="s">
        <v>135</v>
      </c>
      <c r="D194" s="5" t="s">
        <v>510</v>
      </c>
      <c r="E194" s="265"/>
      <c r="F194" s="266"/>
      <c r="G194" s="266"/>
      <c r="H194" s="267"/>
      <c r="I194" s="32">
        <v>12</v>
      </c>
      <c r="J194" s="2" t="str">
        <f>IF(I194="","","-")</f>
        <v>-</v>
      </c>
      <c r="K194" s="34">
        <v>15</v>
      </c>
      <c r="L194" s="256" t="str">
        <f>IF(I194&gt;K194,IF(I195&gt;K195,"○",IF(I196&gt;K196,"○","×")),IF(I195&gt;K195,IF(I196&gt;K196,"○","×"),"×"))</f>
        <v>×</v>
      </c>
      <c r="M194" s="32">
        <v>15</v>
      </c>
      <c r="N194" s="6" t="str">
        <f aca="true" t="shared" si="88" ref="N194:N199">IF(M194="","","-")</f>
        <v>-</v>
      </c>
      <c r="O194" s="40">
        <v>13</v>
      </c>
      <c r="P194" s="256" t="str">
        <f>IF(M194&gt;O194,IF(M195&gt;O195,"○",IF(M196&gt;O196,"○","×")),IF(M195&gt;O195,IF(M196&gt;O196,"○","×"),"×"))</f>
        <v>○</v>
      </c>
      <c r="Q194" s="227" t="s">
        <v>447</v>
      </c>
      <c r="R194" s="228"/>
      <c r="S194" s="228"/>
      <c r="T194" s="229"/>
      <c r="U194" s="27"/>
      <c r="V194" s="114"/>
      <c r="W194" s="80"/>
      <c r="X194" s="114"/>
      <c r="Y194" s="115"/>
      <c r="Z194" s="80"/>
      <c r="AA194" s="80"/>
      <c r="AB194" s="115"/>
      <c r="AD194" s="27"/>
      <c r="AE194" s="27"/>
      <c r="AH194" s="27"/>
      <c r="AK194" s="237"/>
      <c r="AL194" s="4" t="s">
        <v>514</v>
      </c>
      <c r="AM194" s="5" t="s">
        <v>456</v>
      </c>
      <c r="AN194" s="265"/>
      <c r="AO194" s="266"/>
      <c r="AP194" s="266"/>
      <c r="AQ194" s="267"/>
      <c r="AR194" s="32">
        <v>15</v>
      </c>
      <c r="AS194" s="2" t="str">
        <f>IF(AR194="","","-")</f>
        <v>-</v>
      </c>
      <c r="AT194" s="34">
        <v>11</v>
      </c>
      <c r="AU194" s="256" t="str">
        <f>IF(AR194&gt;AT194,IF(AR195&gt;AT195,"○",IF(AR196&gt;AT196,"○","×")),IF(AR195&gt;AT195,IF(AR196&gt;AT196,"○","×"),"×"))</f>
        <v>○</v>
      </c>
      <c r="AV194" s="32">
        <v>11</v>
      </c>
      <c r="AW194" s="6" t="str">
        <f aca="true" t="shared" si="89" ref="AW194:AW199">IF(AV194="","","-")</f>
        <v>-</v>
      </c>
      <c r="AX194" s="40">
        <v>15</v>
      </c>
      <c r="AY194" s="256" t="str">
        <f>IF(AV194&gt;AX194,IF(AV195&gt;AX195,"○",IF(AV196&gt;AX196,"○","×")),IF(AV195&gt;AX195,IF(AV196&gt;AX196,"○","×"),"×"))</f>
        <v>×</v>
      </c>
      <c r="AZ194" s="227" t="s">
        <v>512</v>
      </c>
      <c r="BA194" s="228"/>
      <c r="BB194" s="228"/>
      <c r="BC194" s="229"/>
      <c r="BD194" s="27"/>
      <c r="BE194" s="114"/>
      <c r="BF194" s="80"/>
      <c r="BG194" s="114"/>
      <c r="BH194" s="115"/>
      <c r="BI194" s="80"/>
      <c r="BJ194" s="80"/>
      <c r="BK194" s="115"/>
      <c r="BL194" s="100"/>
      <c r="BM194" s="27"/>
      <c r="BN194" s="27"/>
      <c r="BO194" s="27"/>
      <c r="BP194" s="141"/>
      <c r="BQ194" s="27"/>
      <c r="BR194" s="27"/>
      <c r="BS194" s="237"/>
      <c r="BT194" s="55" t="s">
        <v>241</v>
      </c>
      <c r="BU194" s="43" t="s">
        <v>242</v>
      </c>
      <c r="BV194" s="12" t="str">
        <f>IF(CF188="","",CF188)</f>
        <v>キ</v>
      </c>
      <c r="BW194" s="16" t="str">
        <f t="shared" si="86"/>
        <v>-</v>
      </c>
      <c r="BX194" s="5" t="str">
        <f>IF(CD188="","",CD188)</f>
        <v>キ</v>
      </c>
      <c r="BY194" s="238">
        <f>IF(CG188="","",IF(CG188="○","×",IF(CG188="×","○")))</f>
      </c>
      <c r="BZ194" s="17" t="str">
        <f>IF(CF191="","",CF191)</f>
        <v>キ</v>
      </c>
      <c r="CA194" s="2" t="str">
        <f>IF(BZ194="","","-")</f>
        <v>-</v>
      </c>
      <c r="CB194" s="5" t="str">
        <f>IF(CD191="","",CD191)</f>
        <v>キ</v>
      </c>
      <c r="CC194" s="238">
        <f>IF(CG191="","",IF(CG191="○","×",IF(CG191="×","○")))</f>
      </c>
      <c r="CD194" s="241"/>
      <c r="CE194" s="242"/>
      <c r="CF194" s="242"/>
      <c r="CG194" s="243"/>
      <c r="CH194" s="227"/>
      <c r="CI194" s="228"/>
      <c r="CJ194" s="228"/>
      <c r="CK194" s="229"/>
      <c r="CL194" s="27"/>
      <c r="CM194" s="114"/>
      <c r="CN194" s="80"/>
      <c r="CO194" s="114"/>
      <c r="CP194" s="115"/>
      <c r="CQ194" s="80"/>
      <c r="CR194" s="80"/>
      <c r="CS194" s="115"/>
      <c r="CT194" s="100"/>
      <c r="CU194" s="27"/>
      <c r="CV194" s="27"/>
      <c r="CW194" s="27"/>
      <c r="CX194" s="213"/>
      <c r="CY194" s="27"/>
      <c r="DB194" s="237"/>
      <c r="DC194" s="12" t="s">
        <v>73</v>
      </c>
      <c r="DD194" s="5" t="s">
        <v>474</v>
      </c>
      <c r="DE194" s="12">
        <f>IF(DO188="","",DO188)</f>
        <v>15</v>
      </c>
      <c r="DF194" s="16" t="str">
        <f t="shared" si="87"/>
        <v>-</v>
      </c>
      <c r="DG194" s="5">
        <f>IF(DM188="","",DM188)</f>
        <v>8</v>
      </c>
      <c r="DH194" s="238" t="str">
        <f>IF(DP188="","",IF(DP188="○","×",IF(DP188="×","○")))</f>
        <v>○</v>
      </c>
      <c r="DI194" s="17">
        <f>IF(DO191="","",DO191)</f>
        <v>12</v>
      </c>
      <c r="DJ194" s="2" t="str">
        <f>IF(DI194="","","-")</f>
        <v>-</v>
      </c>
      <c r="DK194" s="5">
        <f>IF(DM191="","",DM191)</f>
        <v>15</v>
      </c>
      <c r="DL194" s="238" t="str">
        <f>IF(DP191="","",IF(DP191="○","×",IF(DP191="×","○")))</f>
        <v>○</v>
      </c>
      <c r="DM194" s="241"/>
      <c r="DN194" s="242"/>
      <c r="DO194" s="242"/>
      <c r="DP194" s="243"/>
      <c r="DQ194" s="227" t="s">
        <v>446</v>
      </c>
      <c r="DR194" s="228"/>
      <c r="DS194" s="228"/>
      <c r="DT194" s="229"/>
      <c r="DU194" s="27"/>
      <c r="DV194" s="114"/>
      <c r="DW194" s="80"/>
      <c r="DX194" s="114"/>
      <c r="DY194" s="115"/>
      <c r="DZ194" s="80"/>
      <c r="EA194" s="80"/>
      <c r="EB194" s="115"/>
      <c r="EC194" s="100"/>
      <c r="ED194" s="27"/>
      <c r="EE194" s="100"/>
      <c r="EF194" s="100"/>
      <c r="EG194" s="27"/>
    </row>
    <row r="195" spans="1:137" ht="9.75" customHeight="1">
      <c r="A195" s="27"/>
      <c r="B195" s="237"/>
      <c r="C195" s="4" t="s">
        <v>136</v>
      </c>
      <c r="D195" s="5" t="s">
        <v>510</v>
      </c>
      <c r="E195" s="268"/>
      <c r="F195" s="245"/>
      <c r="G195" s="245"/>
      <c r="H195" s="246"/>
      <c r="I195" s="32">
        <v>6</v>
      </c>
      <c r="J195" s="2" t="str">
        <f>IF(I195="","","-")</f>
        <v>-</v>
      </c>
      <c r="K195" s="35">
        <v>15</v>
      </c>
      <c r="L195" s="257"/>
      <c r="M195" s="32">
        <v>14</v>
      </c>
      <c r="N195" s="2" t="str">
        <f t="shared" si="88"/>
        <v>-</v>
      </c>
      <c r="O195" s="34">
        <v>16</v>
      </c>
      <c r="P195" s="257"/>
      <c r="Q195" s="230"/>
      <c r="R195" s="231"/>
      <c r="S195" s="231"/>
      <c r="T195" s="232"/>
      <c r="U195" s="27"/>
      <c r="V195" s="114">
        <f>COUNTIF(E194:P196,"○")</f>
        <v>1</v>
      </c>
      <c r="W195" s="80">
        <f>COUNTIF(E194:P196,"×")</f>
        <v>1</v>
      </c>
      <c r="X195" s="114">
        <f>IF((E194-G194)&gt;0,1,0)+IF((E195-G195)&gt;0,1,0)+IF((E196-G196)&gt;0,1,0)+IF((I194-K194)&gt;0,1,0)+IF((I195-K195)&gt;0,1,0)+IF((I196-K196)&gt;0,1,0)+IF((M194-O194)&gt;0,1,0)+IF((M195-O195)&gt;0,1,0)+IF((M196-O196)&gt;0,1,0)</f>
        <v>2</v>
      </c>
      <c r="Y195" s="115">
        <f>IF((E194-G194)&lt;0,1,0)+IF((E195-G195)&lt;0,1,0)+IF((E196-G196)&lt;0,1,0)+IF((I194-K194)&lt;0,1,0)+IF((I195-K195)&lt;0,1,0)+IF((I196-K196)&lt;0,1,0)+IF((M194-O194)&lt;0,1,0)+IF((M195-O195)&lt;0,1,0)+IF((M196-O196)&lt;0,1,0)</f>
        <v>3</v>
      </c>
      <c r="Z195" s="80">
        <f>SUM(E194:E196,I194:I196,M194:M196)</f>
        <v>62</v>
      </c>
      <c r="AA195" s="80">
        <f>SUM(G194:G196,K194:K196,O194:O196)</f>
        <v>69</v>
      </c>
      <c r="AB195" s="115">
        <f>Z195-AA195</f>
        <v>-7</v>
      </c>
      <c r="AD195" s="27"/>
      <c r="AE195" s="27"/>
      <c r="AH195" s="27"/>
      <c r="AK195" s="237"/>
      <c r="AL195" s="4" t="s">
        <v>515</v>
      </c>
      <c r="AM195" s="5" t="s">
        <v>516</v>
      </c>
      <c r="AN195" s="268"/>
      <c r="AO195" s="245"/>
      <c r="AP195" s="245"/>
      <c r="AQ195" s="246"/>
      <c r="AR195" s="32">
        <v>14</v>
      </c>
      <c r="AS195" s="2" t="str">
        <f>IF(AR195="","","-")</f>
        <v>-</v>
      </c>
      <c r="AT195" s="35">
        <v>16</v>
      </c>
      <c r="AU195" s="257"/>
      <c r="AV195" s="32">
        <v>15</v>
      </c>
      <c r="AW195" s="2" t="str">
        <f t="shared" si="89"/>
        <v>-</v>
      </c>
      <c r="AX195" s="34">
        <v>11</v>
      </c>
      <c r="AY195" s="257"/>
      <c r="AZ195" s="230"/>
      <c r="BA195" s="231"/>
      <c r="BB195" s="231"/>
      <c r="BC195" s="232"/>
      <c r="BD195" s="27"/>
      <c r="BE195" s="114">
        <f>COUNTIF(AN194:AY196,"○")</f>
        <v>1</v>
      </c>
      <c r="BF195" s="80">
        <f>COUNTIF(AN194:AY196,"×")</f>
        <v>1</v>
      </c>
      <c r="BG195" s="114">
        <f>IF((AN194-AP194)&gt;0,1,0)+IF((AN195-AP195)&gt;0,1,0)+IF((AN196-AP196)&gt;0,1,0)+IF((AR194-AT194)&gt;0,1,0)+IF((AR195-AT195)&gt;0,1,0)+IF((AR196-AT196)&gt;0,1,0)+IF((AV194-AX194)&gt;0,1,0)+IF((AV195-AX195)&gt;0,1,0)+IF((AV196-AX196)&gt;0,1,0)</f>
        <v>3</v>
      </c>
      <c r="BH195" s="115">
        <f>IF((AN194-AP194)&lt;0,1,0)+IF((AN195-AP195)&lt;0,1,0)+IF((AN196-AP196)&lt;0,1,0)+IF((AR194-AT194)&lt;0,1,0)+IF((AR195-AT195)&lt;0,1,0)+IF((AR196-AT196)&lt;0,1,0)+IF((AV194-AX194)&lt;0,1,0)+IF((AV195-AX195)&lt;0,1,0)+IF((AV196-AX196)&lt;0,1,0)</f>
        <v>3</v>
      </c>
      <c r="BI195" s="80">
        <f>SUM(AN194:AN196,AR194:AR196,AV194:AV196)</f>
        <v>83</v>
      </c>
      <c r="BJ195" s="80">
        <f>SUM(AP194:AP196,AT194:AT196,AX194:AX196)</f>
        <v>78</v>
      </c>
      <c r="BK195" s="115">
        <f>BI195-BJ195</f>
        <v>5</v>
      </c>
      <c r="BL195" s="100"/>
      <c r="BM195" s="27"/>
      <c r="BN195" s="27"/>
      <c r="BO195" s="27"/>
      <c r="BP195" s="141"/>
      <c r="BQ195" s="27"/>
      <c r="BR195" s="27"/>
      <c r="BS195" s="237"/>
      <c r="BT195" s="56" t="s">
        <v>243</v>
      </c>
      <c r="BU195" s="45" t="s">
        <v>242</v>
      </c>
      <c r="BV195" s="12" t="str">
        <f>IF(CF189="","",CF189)</f>
        <v>ケ</v>
      </c>
      <c r="BW195" s="2" t="str">
        <f t="shared" si="86"/>
        <v>-</v>
      </c>
      <c r="BX195" s="5" t="str">
        <f>IF(CD189="","",CD189)</f>
        <v>ケ</v>
      </c>
      <c r="BY195" s="239"/>
      <c r="BZ195" s="17" t="str">
        <f>IF(CF192="","",CF192)</f>
        <v>ケ</v>
      </c>
      <c r="CA195" s="2" t="str">
        <f>IF(BZ195="","","-")</f>
        <v>-</v>
      </c>
      <c r="CB195" s="5" t="str">
        <f>IF(CD192="","",CD192)</f>
        <v>ケ</v>
      </c>
      <c r="CC195" s="239"/>
      <c r="CD195" s="244"/>
      <c r="CE195" s="245"/>
      <c r="CF195" s="245"/>
      <c r="CG195" s="246"/>
      <c r="CH195" s="230"/>
      <c r="CI195" s="231"/>
      <c r="CJ195" s="231"/>
      <c r="CK195" s="232"/>
      <c r="CL195" s="27"/>
      <c r="CM195" s="114">
        <f>COUNTIF(BV194:CG196,"○")</f>
        <v>0</v>
      </c>
      <c r="CN195" s="80">
        <f>COUNTIF(BV194:CG196,"×")</f>
        <v>0</v>
      </c>
      <c r="CO195" s="114" t="e">
        <f>IF((CF188-CD188)&gt;0,1,0)+IF((CF189-CD189)&gt;0,1,0)+IF((CF190-CD190)&gt;0,1,0)+IF((CF191-CD191)&gt;0,1,0)+IF((CF192-CD192)&gt;0,1,0)+IF((CF193-CD193)&gt;0,1,0)+IF((CD194-CF194)&gt;0,1,0)+IF((CD195-CF195)&gt;0,1,0)+IF((CD196-CF196)&gt;0,1,0)</f>
        <v>#VALUE!</v>
      </c>
      <c r="CP195" s="115" t="e">
        <f>IF((CF188-CD188)&lt;0,1,0)+IF((CF189-CD189)&lt;0,1,0)+IF((CF190-CD190)&lt;0,1,0)+IF((CF191-CD191)&lt;0,1,0)+IF((CF192-CD192)&lt;0,1,0)+IF((CF193-CD193)&lt;0,1,0)+IF((CD194-CF194)&lt;0,1,0)+IF((CD195-CF195)&lt;0,1,0)+IF((CD196-CF196)&lt;0,1,0)</f>
        <v>#VALUE!</v>
      </c>
      <c r="CQ195" s="80">
        <f>SUM(BV194:BV196,BZ194:BZ196,CD194:CD196)</f>
        <v>0</v>
      </c>
      <c r="CR195" s="80">
        <f>SUM(BX194:BX196,CB194:CB196,CF194:CF196)</f>
        <v>0</v>
      </c>
      <c r="CS195" s="115">
        <f>CQ195-CR195</f>
        <v>0</v>
      </c>
      <c r="CT195" s="100"/>
      <c r="CU195" s="27"/>
      <c r="CV195" s="27"/>
      <c r="CW195" s="27"/>
      <c r="CX195" s="213"/>
      <c r="CY195" s="27"/>
      <c r="DB195" s="237"/>
      <c r="DC195" s="12" t="s">
        <v>74</v>
      </c>
      <c r="DD195" s="5" t="s">
        <v>474</v>
      </c>
      <c r="DE195" s="12">
        <f>IF(DO189="","",DO189)</f>
        <v>15</v>
      </c>
      <c r="DF195" s="2" t="str">
        <f t="shared" si="87"/>
        <v>-</v>
      </c>
      <c r="DG195" s="5">
        <f>IF(DM189="","",DM189)</f>
        <v>12</v>
      </c>
      <c r="DH195" s="239"/>
      <c r="DI195" s="17">
        <f>IF(DO192="","",DO192)</f>
        <v>15</v>
      </c>
      <c r="DJ195" s="2" t="str">
        <f>IF(DI195="","","-")</f>
        <v>-</v>
      </c>
      <c r="DK195" s="5">
        <f>IF(DM192="","",DM192)</f>
        <v>10</v>
      </c>
      <c r="DL195" s="239"/>
      <c r="DM195" s="244"/>
      <c r="DN195" s="245"/>
      <c r="DO195" s="245"/>
      <c r="DP195" s="246"/>
      <c r="DQ195" s="230"/>
      <c r="DR195" s="231"/>
      <c r="DS195" s="231"/>
      <c r="DT195" s="232"/>
      <c r="DU195" s="27"/>
      <c r="DV195" s="114">
        <f>COUNTIF(DE194:DP196,"○")</f>
        <v>2</v>
      </c>
      <c r="DW195" s="80">
        <f>COUNTIF(DE194:DP196,"×")</f>
        <v>0</v>
      </c>
      <c r="DX195" s="114">
        <f>IF((DO188-DM188)&gt;0,1,0)+IF((DO189-DM189)&gt;0,1,0)+IF((DO190-DM190)&gt;0,1,0)+IF((DO191-DM191)&gt;0,1,0)+IF((DO192-DM192)&gt;0,1,0)+IF((DO193-DM193)&gt;0,1,0)+IF((DM194-DO194)&gt;0,1,0)+IF((DM195-DO195)&gt;0,1,0)+IF((DM196-DO196)&gt;0,1,0)</f>
        <v>4</v>
      </c>
      <c r="DY195" s="115">
        <f>IF((DO188-DM188)&lt;0,1,0)+IF((DO189-DM189)&lt;0,1,0)+IF((DO190-DM190)&lt;0,1,0)+IF((DO191-DM191)&lt;0,1,0)+IF((DO192-DM192)&lt;0,1,0)+IF((DO193-DM193)&lt;0,1,0)+IF((DM194-DO194)&lt;0,1,0)+IF((DM195-DO195)&lt;0,1,0)+IF((DM196-DO196)&lt;0,1,0)</f>
        <v>1</v>
      </c>
      <c r="DZ195" s="80">
        <f>SUM(DE194:DE196,DI194:DI196,DM194:DM196)</f>
        <v>72</v>
      </c>
      <c r="EA195" s="80">
        <f>SUM(DG194:DG196,DK194:DK196,DO194:DO196)</f>
        <v>53</v>
      </c>
      <c r="EB195" s="115">
        <f>DZ195-EA195</f>
        <v>19</v>
      </c>
      <c r="EC195" s="100"/>
      <c r="ED195" s="27"/>
      <c r="EE195" s="100"/>
      <c r="EF195" s="100"/>
      <c r="EG195" s="27"/>
    </row>
    <row r="196" spans="1:137" ht="9.75" customHeight="1" thickBot="1">
      <c r="A196" s="27"/>
      <c r="B196" s="237"/>
      <c r="C196" s="7"/>
      <c r="D196" s="8" t="s">
        <v>464</v>
      </c>
      <c r="E196" s="269"/>
      <c r="F196" s="254"/>
      <c r="G196" s="254"/>
      <c r="H196" s="255"/>
      <c r="I196" s="33"/>
      <c r="J196" s="2">
        <f>IF(I196="","","-")</f>
      </c>
      <c r="K196" s="36"/>
      <c r="L196" s="258"/>
      <c r="M196" s="37">
        <v>15</v>
      </c>
      <c r="N196" s="9" t="str">
        <f t="shared" si="88"/>
        <v>-</v>
      </c>
      <c r="O196" s="36">
        <v>10</v>
      </c>
      <c r="P196" s="258"/>
      <c r="Q196" s="233" t="s">
        <v>446</v>
      </c>
      <c r="R196" s="234"/>
      <c r="S196" s="235" t="s">
        <v>446</v>
      </c>
      <c r="T196" s="236"/>
      <c r="U196" s="27"/>
      <c r="V196" s="114"/>
      <c r="W196" s="80"/>
      <c r="X196" s="114"/>
      <c r="Y196" s="115"/>
      <c r="Z196" s="80"/>
      <c r="AA196" s="80"/>
      <c r="AB196" s="115"/>
      <c r="AD196" s="27"/>
      <c r="AE196" s="27"/>
      <c r="AH196" s="27"/>
      <c r="AK196" s="237"/>
      <c r="AL196" s="7"/>
      <c r="AM196" s="8" t="s">
        <v>24</v>
      </c>
      <c r="AN196" s="269"/>
      <c r="AO196" s="254"/>
      <c r="AP196" s="254"/>
      <c r="AQ196" s="255"/>
      <c r="AR196" s="33">
        <v>15</v>
      </c>
      <c r="AS196" s="2" t="str">
        <f>IF(AR196="","","-")</f>
        <v>-</v>
      </c>
      <c r="AT196" s="36">
        <v>10</v>
      </c>
      <c r="AU196" s="258"/>
      <c r="AV196" s="37">
        <v>13</v>
      </c>
      <c r="AW196" s="9" t="str">
        <f t="shared" si="89"/>
        <v>-</v>
      </c>
      <c r="AX196" s="36">
        <v>15</v>
      </c>
      <c r="AY196" s="258"/>
      <c r="AZ196" s="233" t="s">
        <v>536</v>
      </c>
      <c r="BA196" s="234"/>
      <c r="BB196" s="235" t="s">
        <v>536</v>
      </c>
      <c r="BC196" s="236"/>
      <c r="BD196" s="27"/>
      <c r="BE196" s="114"/>
      <c r="BF196" s="80"/>
      <c r="BG196" s="114"/>
      <c r="BH196" s="115"/>
      <c r="BI196" s="80"/>
      <c r="BJ196" s="80"/>
      <c r="BK196" s="115"/>
      <c r="BL196" s="100"/>
      <c r="BM196" s="27"/>
      <c r="BN196" s="27"/>
      <c r="BO196" s="27"/>
      <c r="BP196" s="141"/>
      <c r="BQ196" s="27"/>
      <c r="BR196" s="27"/>
      <c r="BS196" s="237"/>
      <c r="BT196" s="57"/>
      <c r="BU196" s="58" t="s">
        <v>244</v>
      </c>
      <c r="BV196" s="18" t="str">
        <f>IF(CF190="","",CF190)</f>
        <v>ン</v>
      </c>
      <c r="BW196" s="19" t="str">
        <f t="shared" si="86"/>
        <v>-</v>
      </c>
      <c r="BX196" s="20" t="str">
        <f>IF(CD190="","",CD190)</f>
        <v>ン</v>
      </c>
      <c r="BY196" s="240"/>
      <c r="BZ196" s="21" t="str">
        <f>IF(CF193="","",CF193)</f>
        <v>ン</v>
      </c>
      <c r="CA196" s="19" t="str">
        <f>IF(BZ196="","","-")</f>
        <v>-</v>
      </c>
      <c r="CB196" s="20" t="str">
        <f>IF(CD193="","",CD193)</f>
        <v>ン</v>
      </c>
      <c r="CC196" s="240"/>
      <c r="CD196" s="247"/>
      <c r="CE196" s="248"/>
      <c r="CF196" s="248"/>
      <c r="CG196" s="249"/>
      <c r="CH196" s="233"/>
      <c r="CI196" s="234"/>
      <c r="CJ196" s="235"/>
      <c r="CK196" s="236"/>
      <c r="CL196" s="27"/>
      <c r="CM196" s="114"/>
      <c r="CN196" s="80"/>
      <c r="CO196" s="114"/>
      <c r="CP196" s="115"/>
      <c r="CQ196" s="80"/>
      <c r="CR196" s="80"/>
      <c r="CS196" s="115"/>
      <c r="CT196" s="100"/>
      <c r="CU196" s="27"/>
      <c r="CV196" s="27"/>
      <c r="CW196" s="27"/>
      <c r="CX196" s="213"/>
      <c r="CY196" s="27"/>
      <c r="DB196" s="237"/>
      <c r="DC196" s="18"/>
      <c r="DD196" s="3" t="s">
        <v>464</v>
      </c>
      <c r="DE196" s="18">
        <f>IF(DO190="","",DO190)</f>
      </c>
      <c r="DF196" s="19">
        <f t="shared" si="87"/>
      </c>
      <c r="DG196" s="20">
        <f>IF(DM190="","",DM190)</f>
      </c>
      <c r="DH196" s="240"/>
      <c r="DI196" s="21">
        <f>IF(DO193="","",DO193)</f>
        <v>15</v>
      </c>
      <c r="DJ196" s="19" t="str">
        <f>IF(DI196="","","-")</f>
        <v>-</v>
      </c>
      <c r="DK196" s="20">
        <f>IF(DM193="","",DM193)</f>
        <v>8</v>
      </c>
      <c r="DL196" s="240"/>
      <c r="DM196" s="247"/>
      <c r="DN196" s="248"/>
      <c r="DO196" s="248"/>
      <c r="DP196" s="249"/>
      <c r="DQ196" s="233" t="s">
        <v>537</v>
      </c>
      <c r="DR196" s="234"/>
      <c r="DS196" s="235" t="s">
        <v>538</v>
      </c>
      <c r="DT196" s="236"/>
      <c r="DU196" s="27"/>
      <c r="DV196" s="114"/>
      <c r="DW196" s="80"/>
      <c r="DX196" s="114"/>
      <c r="DY196" s="115"/>
      <c r="DZ196" s="80"/>
      <c r="EA196" s="80"/>
      <c r="EB196" s="115"/>
      <c r="EC196" s="100"/>
      <c r="ED196" s="27"/>
      <c r="EE196" s="100"/>
      <c r="EF196" s="100"/>
      <c r="EG196" s="27"/>
    </row>
    <row r="197" spans="1:137" ht="9.75" customHeight="1">
      <c r="A197" s="27"/>
      <c r="B197" s="237"/>
      <c r="C197" s="4" t="s">
        <v>457</v>
      </c>
      <c r="D197" s="10" t="s">
        <v>2</v>
      </c>
      <c r="E197" s="11">
        <f>IF(K194="","",K194)</f>
        <v>15</v>
      </c>
      <c r="F197" s="2" t="str">
        <f aca="true" t="shared" si="90" ref="F197:F202">IF(E197="","","-")</f>
        <v>-</v>
      </c>
      <c r="G197" s="5">
        <f>IF(I194="","",I194)</f>
        <v>12</v>
      </c>
      <c r="H197" s="238" t="str">
        <f>IF(L194="","",IF(L194="○","×",IF(L194="×","○")))</f>
        <v>○</v>
      </c>
      <c r="I197" s="241"/>
      <c r="J197" s="242"/>
      <c r="K197" s="242"/>
      <c r="L197" s="243"/>
      <c r="M197" s="38">
        <v>15</v>
      </c>
      <c r="N197" s="2" t="str">
        <f t="shared" si="88"/>
        <v>-</v>
      </c>
      <c r="O197" s="34">
        <v>8</v>
      </c>
      <c r="P197" s="256" t="str">
        <f>IF(M197&gt;O197,IF(M198&gt;O198,"○",IF(M199&gt;O199,"○","×")),IF(M198&gt;O198,IF(M199&gt;O199,"○","×"),"×"))</f>
        <v>○</v>
      </c>
      <c r="Q197" s="227" t="s">
        <v>446</v>
      </c>
      <c r="R197" s="228"/>
      <c r="S197" s="228"/>
      <c r="T197" s="229"/>
      <c r="U197" s="27"/>
      <c r="V197" s="116"/>
      <c r="W197" s="117"/>
      <c r="X197" s="116"/>
      <c r="Y197" s="118"/>
      <c r="Z197" s="117"/>
      <c r="AA197" s="117"/>
      <c r="AB197" s="118"/>
      <c r="AD197" s="27"/>
      <c r="AE197" s="27"/>
      <c r="AH197" s="27"/>
      <c r="AK197" s="237"/>
      <c r="AL197" s="4" t="s">
        <v>189</v>
      </c>
      <c r="AM197" s="10" t="s">
        <v>111</v>
      </c>
      <c r="AN197" s="11">
        <f>IF(AT194="","",AT194)</f>
        <v>11</v>
      </c>
      <c r="AO197" s="2" t="str">
        <f aca="true" t="shared" si="91" ref="AO197:AO202">IF(AN197="","","-")</f>
        <v>-</v>
      </c>
      <c r="AP197" s="5">
        <f>IF(AR194="","",AR194)</f>
        <v>15</v>
      </c>
      <c r="AQ197" s="238" t="str">
        <f>IF(AU194="","",IF(AU194="○","×",IF(AU194="×","○")))</f>
        <v>×</v>
      </c>
      <c r="AR197" s="241"/>
      <c r="AS197" s="242"/>
      <c r="AT197" s="242"/>
      <c r="AU197" s="243"/>
      <c r="AV197" s="38">
        <v>16</v>
      </c>
      <c r="AW197" s="2" t="str">
        <f t="shared" si="89"/>
        <v>-</v>
      </c>
      <c r="AX197" s="34">
        <v>14</v>
      </c>
      <c r="AY197" s="256" t="str">
        <f>IF(AV197&gt;AX197,IF(AV198&gt;AX198,"○",IF(AV199&gt;AX199,"○","×")),IF(AV198&gt;AX198,IF(AV199&gt;AX199,"○","×"),"×"))</f>
        <v>○</v>
      </c>
      <c r="AZ197" s="227" t="s">
        <v>449</v>
      </c>
      <c r="BA197" s="228"/>
      <c r="BB197" s="228"/>
      <c r="BC197" s="229"/>
      <c r="BD197" s="27"/>
      <c r="BE197" s="116"/>
      <c r="BF197" s="117"/>
      <c r="BG197" s="116"/>
      <c r="BH197" s="118"/>
      <c r="BI197" s="117"/>
      <c r="BJ197" s="117"/>
      <c r="BK197" s="118"/>
      <c r="BL197" s="100"/>
      <c r="BM197" s="27"/>
      <c r="BN197" s="27"/>
      <c r="BO197" s="27"/>
      <c r="BP197" s="141"/>
      <c r="BQ197" s="27"/>
      <c r="BR197" s="27"/>
      <c r="BS197" s="102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100"/>
      <c r="CR197" s="100"/>
      <c r="CS197" s="100"/>
      <c r="CT197" s="100"/>
      <c r="CU197" s="27"/>
      <c r="CV197" s="27"/>
      <c r="CW197" s="27"/>
      <c r="CX197" s="213"/>
      <c r="CY197" s="27"/>
      <c r="EC197" s="100"/>
      <c r="ED197" s="27"/>
      <c r="EE197" s="100"/>
      <c r="EF197" s="100"/>
      <c r="EG197" s="27"/>
    </row>
    <row r="198" spans="1:137" ht="9.75" customHeight="1">
      <c r="A198" s="27"/>
      <c r="B198" s="237"/>
      <c r="C198" s="4" t="s">
        <v>458</v>
      </c>
      <c r="D198" s="5" t="s">
        <v>2</v>
      </c>
      <c r="E198" s="12">
        <f>IF(K195="","",K195)</f>
        <v>15</v>
      </c>
      <c r="F198" s="2" t="str">
        <f t="shared" si="90"/>
        <v>-</v>
      </c>
      <c r="G198" s="5">
        <f>IF(I195="","",I195)</f>
        <v>6</v>
      </c>
      <c r="H198" s="239"/>
      <c r="I198" s="244"/>
      <c r="J198" s="245"/>
      <c r="K198" s="245"/>
      <c r="L198" s="246"/>
      <c r="M198" s="38">
        <v>15</v>
      </c>
      <c r="N198" s="2" t="str">
        <f t="shared" si="88"/>
        <v>-</v>
      </c>
      <c r="O198" s="34">
        <v>13</v>
      </c>
      <c r="P198" s="257"/>
      <c r="Q198" s="230"/>
      <c r="R198" s="231"/>
      <c r="S198" s="231"/>
      <c r="T198" s="232"/>
      <c r="U198" s="27"/>
      <c r="V198" s="114">
        <f>COUNTIF(E197:P199,"○")</f>
        <v>2</v>
      </c>
      <c r="W198" s="80">
        <f>COUNTIF(E197:P199,"×")</f>
        <v>0</v>
      </c>
      <c r="X198" s="114">
        <f>IF((K194-I194)&gt;0,1,0)+IF((K195-I195)&gt;0,1,0)+IF((K196-I196)&gt;0,1,0)+IF((I197-K197)&gt;0,1,0)+IF((I198-K198)&gt;0,1,0)+IF((I199-K199)&gt;0,1,0)+IF((M197-O197)&gt;0,1,0)+IF((M198-O198)&gt;0,1,0)+IF((M199-O199)&gt;0,1,0)</f>
        <v>4</v>
      </c>
      <c r="Y198" s="115">
        <f>IF((K194-I194)&lt;0,1,0)+IF((K195-I195)&lt;0,1,0)+IF((K196-I196)&lt;0,1,0)+IF((I197-K197)&lt;0,1,0)+IF((I198-K198)&lt;0,1,0)+IF((I199-K199)&lt;0,1,0)+IF((M197-O197)&lt;0,1,0)+IF((M198-O198)&lt;0,1,0)+IF((M199-O199)&lt;0,1,0)</f>
        <v>0</v>
      </c>
      <c r="Z198" s="80">
        <f>SUM(E197:E199,I197:I199,M197:M199)</f>
        <v>60</v>
      </c>
      <c r="AA198" s="80">
        <f>SUM(G197:G199,K197:K199,O197:O199)</f>
        <v>39</v>
      </c>
      <c r="AB198" s="115">
        <f>Z198-AA198</f>
        <v>21</v>
      </c>
      <c r="AD198" s="27"/>
      <c r="AE198" s="27"/>
      <c r="AH198" s="27"/>
      <c r="AK198" s="237"/>
      <c r="AL198" s="4" t="s">
        <v>190</v>
      </c>
      <c r="AM198" s="5" t="s">
        <v>111</v>
      </c>
      <c r="AN198" s="12">
        <f>IF(AT195="","",AT195)</f>
        <v>16</v>
      </c>
      <c r="AO198" s="2" t="str">
        <f t="shared" si="91"/>
        <v>-</v>
      </c>
      <c r="AP198" s="5">
        <f>IF(AR195="","",AR195)</f>
        <v>14</v>
      </c>
      <c r="AQ198" s="239"/>
      <c r="AR198" s="244"/>
      <c r="AS198" s="245"/>
      <c r="AT198" s="245"/>
      <c r="AU198" s="246"/>
      <c r="AV198" s="38">
        <v>13</v>
      </c>
      <c r="AW198" s="2" t="str">
        <f t="shared" si="89"/>
        <v>-</v>
      </c>
      <c r="AX198" s="34">
        <v>15</v>
      </c>
      <c r="AY198" s="257"/>
      <c r="AZ198" s="230"/>
      <c r="BA198" s="231"/>
      <c r="BB198" s="231"/>
      <c r="BC198" s="232"/>
      <c r="BD198" s="27"/>
      <c r="BE198" s="114">
        <f>COUNTIF(AN197:AY199,"○")</f>
        <v>1</v>
      </c>
      <c r="BF198" s="80">
        <f>COUNTIF(AN197:AY199,"×")</f>
        <v>1</v>
      </c>
      <c r="BG198" s="114">
        <f>IF((AT194-AR194)&gt;0,1,0)+IF((AT195-AR195)&gt;0,1,0)+IF((AT196-AR196)&gt;0,1,0)+IF((AR197-AT197)&gt;0,1,0)+IF((AR198-AT198)&gt;0,1,0)+IF((AR199-AT199)&gt;0,1,0)+IF((AV197-AX197)&gt;0,1,0)+IF((AV198-AX198)&gt;0,1,0)+IF((AV199-AX199)&gt;0,1,0)</f>
        <v>3</v>
      </c>
      <c r="BH198" s="115">
        <f>IF((AT194-AR194)&lt;0,1,0)+IF((AT195-AR195)&lt;0,1,0)+IF((AT196-AR196)&lt;0,1,0)+IF((AR197-AT197)&lt;0,1,0)+IF((AR198-AT198)&lt;0,1,0)+IF((AR199-AT199)&lt;0,1,0)+IF((AV197-AX197)&lt;0,1,0)+IF((AV198-AX198)&lt;0,1,0)+IF((AV199-AX199)&lt;0,1,0)</f>
        <v>3</v>
      </c>
      <c r="BI198" s="80">
        <f>SUM(AN197:AN199,AR197:AR199,AV197:AV199)</f>
        <v>82</v>
      </c>
      <c r="BJ198" s="80">
        <f>SUM(AP197:AP199,AT197:AT199,AX197:AX199)</f>
        <v>87</v>
      </c>
      <c r="BK198" s="115">
        <f>BI198-BJ198</f>
        <v>-5</v>
      </c>
      <c r="BL198" s="100"/>
      <c r="BM198" s="27"/>
      <c r="BN198" s="27"/>
      <c r="BO198" s="27"/>
      <c r="BP198" s="141"/>
      <c r="BQ198" s="27"/>
      <c r="BR198" s="27"/>
      <c r="CT198" s="100"/>
      <c r="CU198" s="27"/>
      <c r="CV198" s="27"/>
      <c r="CW198" s="27"/>
      <c r="CX198" s="27"/>
      <c r="CY198" s="27"/>
      <c r="EC198" s="100"/>
      <c r="ED198" s="27"/>
      <c r="EE198" s="100"/>
      <c r="EF198" s="100"/>
      <c r="EG198" s="27"/>
    </row>
    <row r="199" spans="1:137" ht="9.75" customHeight="1" thickBot="1">
      <c r="A199" s="27"/>
      <c r="B199" s="237"/>
      <c r="C199" s="7"/>
      <c r="D199" s="13" t="s">
        <v>103</v>
      </c>
      <c r="E199" s="7">
        <f>IF(K196="","",K196)</f>
      </c>
      <c r="F199" s="2">
        <f t="shared" si="90"/>
      </c>
      <c r="G199" s="13">
        <f>IF(I196="","",I196)</f>
      </c>
      <c r="H199" s="252"/>
      <c r="I199" s="253"/>
      <c r="J199" s="254"/>
      <c r="K199" s="254"/>
      <c r="L199" s="255"/>
      <c r="M199" s="39"/>
      <c r="N199" s="2">
        <f t="shared" si="88"/>
      </c>
      <c r="O199" s="41"/>
      <c r="P199" s="258"/>
      <c r="Q199" s="233" t="s">
        <v>447</v>
      </c>
      <c r="R199" s="234"/>
      <c r="S199" s="235" t="s">
        <v>448</v>
      </c>
      <c r="T199" s="236"/>
      <c r="U199" s="27"/>
      <c r="V199" s="119"/>
      <c r="W199" s="120"/>
      <c r="X199" s="119"/>
      <c r="Y199" s="121"/>
      <c r="Z199" s="120"/>
      <c r="AA199" s="120"/>
      <c r="AB199" s="121"/>
      <c r="AD199" s="27"/>
      <c r="AE199" s="27"/>
      <c r="AH199" s="27"/>
      <c r="AK199" s="237"/>
      <c r="AL199" s="7"/>
      <c r="AM199" s="13" t="s">
        <v>45</v>
      </c>
      <c r="AN199" s="7">
        <f>IF(AT196="","",AT196)</f>
        <v>10</v>
      </c>
      <c r="AO199" s="2" t="str">
        <f t="shared" si="91"/>
        <v>-</v>
      </c>
      <c r="AP199" s="13">
        <f>IF(AR196="","",AR196)</f>
        <v>15</v>
      </c>
      <c r="AQ199" s="252"/>
      <c r="AR199" s="253"/>
      <c r="AS199" s="254"/>
      <c r="AT199" s="254"/>
      <c r="AU199" s="255"/>
      <c r="AV199" s="39">
        <v>16</v>
      </c>
      <c r="AW199" s="2" t="str">
        <f t="shared" si="89"/>
        <v>-</v>
      </c>
      <c r="AX199" s="41">
        <v>14</v>
      </c>
      <c r="AY199" s="258"/>
      <c r="AZ199" s="233" t="s">
        <v>536</v>
      </c>
      <c r="BA199" s="234"/>
      <c r="BB199" s="235" t="s">
        <v>536</v>
      </c>
      <c r="BC199" s="236"/>
      <c r="BD199" s="27"/>
      <c r="BE199" s="119"/>
      <c r="BF199" s="120"/>
      <c r="BG199" s="119"/>
      <c r="BH199" s="121"/>
      <c r="BI199" s="120"/>
      <c r="BJ199" s="120"/>
      <c r="BK199" s="121"/>
      <c r="BL199" s="100"/>
      <c r="BM199" s="27"/>
      <c r="BN199" s="27"/>
      <c r="BO199" s="27"/>
      <c r="BP199" s="141"/>
      <c r="BQ199" s="27"/>
      <c r="BR199" s="27"/>
      <c r="CT199" s="100"/>
      <c r="CU199" s="27"/>
      <c r="CV199" s="27"/>
      <c r="CW199" s="27"/>
      <c r="CX199" s="27"/>
      <c r="CY199" s="27"/>
      <c r="EC199" s="100"/>
      <c r="ED199" s="27"/>
      <c r="EE199" s="100"/>
      <c r="EF199" s="100"/>
      <c r="EG199" s="27"/>
    </row>
    <row r="200" spans="1:137" ht="9.75" customHeight="1">
      <c r="A200" s="27"/>
      <c r="B200" s="237"/>
      <c r="C200" s="12" t="s">
        <v>137</v>
      </c>
      <c r="D200" s="5" t="s">
        <v>496</v>
      </c>
      <c r="E200" s="12">
        <f>IF(O194="","",O194)</f>
        <v>13</v>
      </c>
      <c r="F200" s="16" t="str">
        <f t="shared" si="90"/>
        <v>-</v>
      </c>
      <c r="G200" s="5">
        <f>IF(M194="","",M194)</f>
        <v>15</v>
      </c>
      <c r="H200" s="238" t="str">
        <f>IF(P194="","",IF(P194="○","×",IF(P194="×","○")))</f>
        <v>×</v>
      </c>
      <c r="I200" s="17">
        <f>IF(O197="","",O197)</f>
        <v>8</v>
      </c>
      <c r="J200" s="2" t="str">
        <f>IF(I200="","","-")</f>
        <v>-</v>
      </c>
      <c r="K200" s="5">
        <f>IF(M197="","",M197)</f>
        <v>15</v>
      </c>
      <c r="L200" s="238" t="str">
        <f>IF(P197="","",IF(P197="○","×",IF(P197="×","○")))</f>
        <v>×</v>
      </c>
      <c r="M200" s="241"/>
      <c r="N200" s="242"/>
      <c r="O200" s="242"/>
      <c r="P200" s="243"/>
      <c r="Q200" s="227" t="s">
        <v>449</v>
      </c>
      <c r="R200" s="228"/>
      <c r="S200" s="228"/>
      <c r="T200" s="229"/>
      <c r="U200" s="27"/>
      <c r="V200" s="114"/>
      <c r="W200" s="80"/>
      <c r="X200" s="114"/>
      <c r="Y200" s="115"/>
      <c r="Z200" s="80"/>
      <c r="AA200" s="80"/>
      <c r="AB200" s="115"/>
      <c r="AD200" s="27"/>
      <c r="AE200" s="27"/>
      <c r="AH200" s="27"/>
      <c r="AK200" s="237"/>
      <c r="AL200" s="12" t="s">
        <v>191</v>
      </c>
      <c r="AM200" s="5" t="s">
        <v>658</v>
      </c>
      <c r="AN200" s="12">
        <f>IF(AX194="","",AX194)</f>
        <v>15</v>
      </c>
      <c r="AO200" s="16" t="str">
        <f t="shared" si="91"/>
        <v>-</v>
      </c>
      <c r="AP200" s="5">
        <f>IF(AV194="","",AV194)</f>
        <v>11</v>
      </c>
      <c r="AQ200" s="238" t="str">
        <f>IF(AY194="","",IF(AY194="○","×",IF(AY194="×","○")))</f>
        <v>○</v>
      </c>
      <c r="AR200" s="17">
        <f>IF(AX197="","",AX197)</f>
        <v>14</v>
      </c>
      <c r="AS200" s="2" t="str">
        <f>IF(AR200="","","-")</f>
        <v>-</v>
      </c>
      <c r="AT200" s="5">
        <f>IF(AV197="","",AV197)</f>
        <v>16</v>
      </c>
      <c r="AU200" s="238" t="str">
        <f>IF(AY197="","",IF(AY197="○","×",IF(AY197="×","○")))</f>
        <v>×</v>
      </c>
      <c r="AV200" s="241"/>
      <c r="AW200" s="242"/>
      <c r="AX200" s="242"/>
      <c r="AY200" s="243"/>
      <c r="AZ200" s="227" t="s">
        <v>513</v>
      </c>
      <c r="BA200" s="228"/>
      <c r="BB200" s="228"/>
      <c r="BC200" s="229"/>
      <c r="BD200" s="27"/>
      <c r="BE200" s="114"/>
      <c r="BF200" s="80"/>
      <c r="BG200" s="114"/>
      <c r="BH200" s="115"/>
      <c r="BI200" s="80"/>
      <c r="BJ200" s="80"/>
      <c r="BK200" s="115"/>
      <c r="BL200" s="100"/>
      <c r="BM200" s="27"/>
      <c r="BN200" s="27"/>
      <c r="BO200" s="27"/>
      <c r="BP200" s="141"/>
      <c r="BQ200" s="27"/>
      <c r="BR200" s="27"/>
      <c r="CT200" s="100"/>
      <c r="CU200" s="27"/>
      <c r="CV200" s="27"/>
      <c r="CW200" s="27"/>
      <c r="CX200" s="27"/>
      <c r="CY200" s="27"/>
      <c r="EC200" s="100"/>
      <c r="ED200" s="27"/>
      <c r="EE200" s="100"/>
      <c r="EF200" s="100"/>
      <c r="EG200" s="27"/>
    </row>
    <row r="201" spans="1:137" ht="9.75" customHeight="1">
      <c r="A201" s="27"/>
      <c r="B201" s="237"/>
      <c r="C201" s="12" t="s">
        <v>138</v>
      </c>
      <c r="D201" s="5" t="s">
        <v>496</v>
      </c>
      <c r="E201" s="12">
        <f>IF(O195="","",O195)</f>
        <v>16</v>
      </c>
      <c r="F201" s="2" t="str">
        <f t="shared" si="90"/>
        <v>-</v>
      </c>
      <c r="G201" s="5">
        <f>IF(M195="","",M195)</f>
        <v>14</v>
      </c>
      <c r="H201" s="239"/>
      <c r="I201" s="17">
        <f>IF(O198="","",O198)</f>
        <v>13</v>
      </c>
      <c r="J201" s="2" t="str">
        <f>IF(I201="","","-")</f>
        <v>-</v>
      </c>
      <c r="K201" s="5">
        <f>IF(M198="","",M198)</f>
        <v>15</v>
      </c>
      <c r="L201" s="239"/>
      <c r="M201" s="244"/>
      <c r="N201" s="245"/>
      <c r="O201" s="245"/>
      <c r="P201" s="246"/>
      <c r="Q201" s="230"/>
      <c r="R201" s="231"/>
      <c r="S201" s="231"/>
      <c r="T201" s="232"/>
      <c r="U201" s="27"/>
      <c r="V201" s="114">
        <f>COUNTIF(E200:P202,"○")</f>
        <v>0</v>
      </c>
      <c r="W201" s="80">
        <f>COUNTIF(E200:P202,"×")</f>
        <v>2</v>
      </c>
      <c r="X201" s="114">
        <f>IF((O194-M194)&gt;0,1,0)+IF((O195-M195)&gt;0,1,0)+IF((O196-M196)&gt;0,1,0)+IF((O197-M197)&gt;0,1,0)+IF((O198-M198)&gt;0,1,0)+IF((O199-M199)&gt;0,1,0)+IF((M200-O200)&gt;0,1,0)+IF((M201-O201)&gt;0,1,0)+IF((M202-O202)&gt;0,1,0)</f>
        <v>1</v>
      </c>
      <c r="Y201" s="115">
        <f>IF((O194-M194)&lt;0,1,0)+IF((O195-M195)&lt;0,1,0)+IF((O196-M196)&lt;0,1,0)+IF((O197-M197)&lt;0,1,0)+IF((O198-M198)&lt;0,1,0)+IF((O199-M199)&lt;0,1,0)+IF((M200-O200)&lt;0,1,0)+IF((M201-O201)&lt;0,1,0)+IF((M202-O202)&lt;0,1,0)</f>
        <v>4</v>
      </c>
      <c r="Z201" s="80">
        <f>SUM(E200:E202,I200:I202,M200:M202)</f>
        <v>60</v>
      </c>
      <c r="AA201" s="80">
        <f>SUM(G200:G202,K200:K202,O200:O202)</f>
        <v>74</v>
      </c>
      <c r="AB201" s="115">
        <f>Z201-AA201</f>
        <v>-14</v>
      </c>
      <c r="AD201" s="27"/>
      <c r="AE201" s="27"/>
      <c r="AH201" s="27"/>
      <c r="AK201" s="237"/>
      <c r="AL201" s="12" t="s">
        <v>192</v>
      </c>
      <c r="AM201" s="5" t="s">
        <v>658</v>
      </c>
      <c r="AN201" s="12">
        <f>IF(AX195="","",AX195)</f>
        <v>11</v>
      </c>
      <c r="AO201" s="2" t="str">
        <f t="shared" si="91"/>
        <v>-</v>
      </c>
      <c r="AP201" s="5">
        <f>IF(AV195="","",AV195)</f>
        <v>15</v>
      </c>
      <c r="AQ201" s="239"/>
      <c r="AR201" s="17">
        <f>IF(AX198="","",AX198)</f>
        <v>15</v>
      </c>
      <c r="AS201" s="2" t="str">
        <f>IF(AR201="","","-")</f>
        <v>-</v>
      </c>
      <c r="AT201" s="5">
        <f>IF(AV198="","",AV198)</f>
        <v>13</v>
      </c>
      <c r="AU201" s="239"/>
      <c r="AV201" s="244"/>
      <c r="AW201" s="245"/>
      <c r="AX201" s="245"/>
      <c r="AY201" s="246"/>
      <c r="AZ201" s="230"/>
      <c r="BA201" s="231"/>
      <c r="BB201" s="231"/>
      <c r="BC201" s="232"/>
      <c r="BD201" s="27"/>
      <c r="BE201" s="114">
        <f>COUNTIF(AN200:AY202,"○")</f>
        <v>1</v>
      </c>
      <c r="BF201" s="80">
        <f>COUNTIF(AN200:AY202,"×")</f>
        <v>1</v>
      </c>
      <c r="BG201" s="114">
        <f>IF((AX194-AV194)&gt;0,1,0)+IF((AX195-AV195)&gt;0,1,0)+IF((AX196-AV196)&gt;0,1,0)+IF((AX197-AV197)&gt;0,1,0)+IF((AX198-AV198)&gt;0,1,0)+IF((AX199-AV199)&gt;0,1,0)+IF((AV200-AX200)&gt;0,1,0)+IF((AV201-AX201)&gt;0,1,0)+IF((AV202-AX202)&gt;0,1,0)</f>
        <v>3</v>
      </c>
      <c r="BH201" s="115">
        <f>IF((AX194-AV194)&lt;0,1,0)+IF((AX195-AV195)&lt;0,1,0)+IF((AX196-AV196)&lt;0,1,0)+IF((AX197-AV197)&lt;0,1,0)+IF((AX198-AV198)&lt;0,1,0)+IF((AX199-AV199)&lt;0,1,0)+IF((AV200-AX200)&lt;0,1,0)+IF((AV201-AX201)&lt;0,1,0)+IF((AV202-AX202)&lt;0,1,0)</f>
        <v>3</v>
      </c>
      <c r="BI201" s="80">
        <f>SUM(AN200:AN202,AR200:AR202,AV200:AV202)</f>
        <v>84</v>
      </c>
      <c r="BJ201" s="80">
        <f>SUM(AP200:AP202,AT200:AT202,AX200:AX202)</f>
        <v>84</v>
      </c>
      <c r="BK201" s="115">
        <f>BI201-BJ201</f>
        <v>0</v>
      </c>
      <c r="BL201" s="100"/>
      <c r="BM201" s="27"/>
      <c r="BN201" s="27"/>
      <c r="BO201" s="27"/>
      <c r="BP201" s="141"/>
      <c r="BQ201" s="27"/>
      <c r="BR201" s="27"/>
      <c r="CT201" s="100"/>
      <c r="CU201" s="27"/>
      <c r="CV201" s="27"/>
      <c r="CW201" s="27"/>
      <c r="CX201" s="27"/>
      <c r="CY201" s="27"/>
      <c r="EC201" s="100"/>
      <c r="ED201" s="27"/>
      <c r="EE201" s="100"/>
      <c r="EF201" s="100"/>
      <c r="EG201" s="27"/>
    </row>
    <row r="202" spans="1:137" ht="9.75" customHeight="1" thickBot="1">
      <c r="A202" s="27"/>
      <c r="B202" s="237"/>
      <c r="C202" s="18"/>
      <c r="D202" s="3" t="s">
        <v>24</v>
      </c>
      <c r="E202" s="18">
        <f>IF(O196="","",O196)</f>
        <v>10</v>
      </c>
      <c r="F202" s="19" t="str">
        <f t="shared" si="90"/>
        <v>-</v>
      </c>
      <c r="G202" s="20">
        <f>IF(M196="","",M196)</f>
        <v>15</v>
      </c>
      <c r="H202" s="240"/>
      <c r="I202" s="21">
        <f>IF(O199="","",O199)</f>
      </c>
      <c r="J202" s="19">
        <f>IF(I202="","","-")</f>
      </c>
      <c r="K202" s="20">
        <f>IF(M199="","",M199)</f>
      </c>
      <c r="L202" s="240"/>
      <c r="M202" s="247"/>
      <c r="N202" s="248"/>
      <c r="O202" s="248"/>
      <c r="P202" s="249"/>
      <c r="Q202" s="233" t="s">
        <v>448</v>
      </c>
      <c r="R202" s="234"/>
      <c r="S202" s="235" t="s">
        <v>446</v>
      </c>
      <c r="T202" s="236"/>
      <c r="U202" s="27"/>
      <c r="V202" s="114"/>
      <c r="W202" s="80"/>
      <c r="X202" s="114"/>
      <c r="Y202" s="115"/>
      <c r="Z202" s="80"/>
      <c r="AA202" s="80"/>
      <c r="AB202" s="115"/>
      <c r="AD202" s="27"/>
      <c r="AE202" s="27"/>
      <c r="AH202" s="27"/>
      <c r="AK202" s="237"/>
      <c r="AL202" s="18"/>
      <c r="AM202" s="3" t="s">
        <v>103</v>
      </c>
      <c r="AN202" s="18">
        <f>IF(AX196="","",AX196)</f>
        <v>15</v>
      </c>
      <c r="AO202" s="19" t="str">
        <f t="shared" si="91"/>
        <v>-</v>
      </c>
      <c r="AP202" s="20">
        <f>IF(AV196="","",AV196)</f>
        <v>13</v>
      </c>
      <c r="AQ202" s="240"/>
      <c r="AR202" s="21">
        <f>IF(AX199="","",AX199)</f>
        <v>14</v>
      </c>
      <c r="AS202" s="19" t="str">
        <f>IF(AR202="","","-")</f>
        <v>-</v>
      </c>
      <c r="AT202" s="20">
        <f>IF(AV199="","",AV199)</f>
        <v>16</v>
      </c>
      <c r="AU202" s="240"/>
      <c r="AV202" s="247"/>
      <c r="AW202" s="248"/>
      <c r="AX202" s="248"/>
      <c r="AY202" s="249"/>
      <c r="AZ202" s="233" t="s">
        <v>536</v>
      </c>
      <c r="BA202" s="234"/>
      <c r="BB202" s="235" t="s">
        <v>536</v>
      </c>
      <c r="BC202" s="236"/>
      <c r="BD202" s="27"/>
      <c r="BE202" s="114"/>
      <c r="BF202" s="80"/>
      <c r="BG202" s="114"/>
      <c r="BH202" s="115"/>
      <c r="BI202" s="80"/>
      <c r="BJ202" s="80"/>
      <c r="BK202" s="115"/>
      <c r="BL202" s="100"/>
      <c r="BM202" s="27"/>
      <c r="BN202" s="27"/>
      <c r="BO202" s="27"/>
      <c r="BP202" s="141"/>
      <c r="BQ202" s="27"/>
      <c r="BR202" s="27"/>
      <c r="CT202" s="100"/>
      <c r="CU202" s="27"/>
      <c r="CV202" s="27"/>
      <c r="CW202" s="27"/>
      <c r="CX202" s="27"/>
      <c r="CY202" s="27"/>
      <c r="EC202" s="100"/>
      <c r="ED202" s="27"/>
      <c r="EE202" s="100"/>
      <c r="EF202" s="100"/>
      <c r="EG202" s="27"/>
    </row>
    <row r="203" spans="1:137" ht="9.75" customHeight="1">
      <c r="A203" s="27"/>
      <c r="AH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CT203" s="100"/>
      <c r="CU203" s="27"/>
      <c r="CV203" s="27"/>
      <c r="CW203" s="27"/>
      <c r="CX203" s="27"/>
      <c r="CY203" s="27"/>
      <c r="EC203" s="100"/>
      <c r="ED203" s="27"/>
      <c r="EE203" s="100"/>
      <c r="EF203" s="100"/>
      <c r="EG203" s="27"/>
    </row>
    <row r="204" spans="1:137" ht="9.75" customHeight="1">
      <c r="A204" s="27"/>
      <c r="AH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CT204" s="100"/>
      <c r="CU204" s="27"/>
      <c r="CV204" s="27"/>
      <c r="CW204" s="27"/>
      <c r="CX204" s="27"/>
      <c r="CY204" s="27"/>
      <c r="EC204" s="100"/>
      <c r="ED204" s="27"/>
      <c r="EE204" s="100"/>
      <c r="EF204" s="100"/>
      <c r="EG204" s="27"/>
    </row>
    <row r="205" spans="1:137" ht="9.75" customHeight="1">
      <c r="A205" s="27"/>
      <c r="AH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CT205" s="100"/>
      <c r="CU205" s="27"/>
      <c r="CV205" s="27"/>
      <c r="CW205" s="27"/>
      <c r="CX205" s="27"/>
      <c r="CY205" s="27"/>
      <c r="EC205" s="100"/>
      <c r="ED205" s="27"/>
      <c r="EE205" s="100"/>
      <c r="EF205" s="100"/>
      <c r="EG205" s="27"/>
    </row>
    <row r="206" spans="1:137" ht="9.75" customHeight="1">
      <c r="A206" s="27"/>
      <c r="AH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CT206" s="100"/>
      <c r="CU206" s="27"/>
      <c r="CV206" s="27"/>
      <c r="CW206" s="27"/>
      <c r="CX206" s="27"/>
      <c r="CY206" s="27"/>
      <c r="EC206" s="100"/>
      <c r="ED206" s="100"/>
      <c r="EE206" s="100"/>
      <c r="EF206" s="100"/>
      <c r="EG206" s="27"/>
    </row>
    <row r="207" spans="1:137" ht="9.75" customHeight="1">
      <c r="A207" s="27"/>
      <c r="AH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CT207" s="100"/>
      <c r="CU207" s="27"/>
      <c r="CV207" s="27"/>
      <c r="CW207" s="27"/>
      <c r="CX207" s="27"/>
      <c r="CY207" s="27"/>
      <c r="EC207" s="100"/>
      <c r="ED207" s="100"/>
      <c r="EE207" s="100"/>
      <c r="EF207" s="100"/>
      <c r="EG207" s="27"/>
    </row>
    <row r="208" spans="1:137" ht="9.75" customHeight="1">
      <c r="A208" s="27"/>
      <c r="AH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CT208" s="100"/>
      <c r="CU208" s="27"/>
      <c r="CV208" s="27"/>
      <c r="CW208" s="27"/>
      <c r="CX208" s="27"/>
      <c r="CY208" s="27"/>
      <c r="EC208" s="100"/>
      <c r="ED208" s="100"/>
      <c r="EE208" s="100"/>
      <c r="EF208" s="100"/>
      <c r="EG208" s="27"/>
    </row>
    <row r="209" spans="1:137" ht="9.75" customHeight="1">
      <c r="A209" s="27"/>
      <c r="AH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CT209" s="100"/>
      <c r="CU209" s="27"/>
      <c r="CV209" s="27"/>
      <c r="CW209" s="27"/>
      <c r="CX209" s="27"/>
      <c r="CY209" s="27"/>
      <c r="EC209" s="100"/>
      <c r="ED209" s="100"/>
      <c r="EE209" s="100"/>
      <c r="EF209" s="100"/>
      <c r="EG209" s="27"/>
    </row>
    <row r="210" spans="1:137" ht="9.75" customHeight="1">
      <c r="A210" s="27"/>
      <c r="AH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CT210" s="100"/>
      <c r="CU210" s="27"/>
      <c r="CV210" s="27"/>
      <c r="CW210" s="27"/>
      <c r="CX210" s="27"/>
      <c r="CY210" s="27"/>
      <c r="EC210" s="100"/>
      <c r="ED210" s="100"/>
      <c r="EE210" s="100"/>
      <c r="EF210" s="100"/>
      <c r="EG210" s="27"/>
    </row>
    <row r="211" spans="1:137" ht="9.75" customHeight="1">
      <c r="A211" s="27"/>
      <c r="AH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CT211" s="100"/>
      <c r="CU211" s="27"/>
      <c r="CV211" s="27"/>
      <c r="CW211" s="27"/>
      <c r="CX211" s="27"/>
      <c r="CY211" s="27"/>
      <c r="EC211" s="100"/>
      <c r="ED211" s="100"/>
      <c r="EE211" s="100"/>
      <c r="EF211" s="100"/>
      <c r="EG211" s="27"/>
    </row>
    <row r="212" spans="1:137" ht="9.75" customHeight="1">
      <c r="A212" s="27"/>
      <c r="AH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CT212" s="100"/>
      <c r="CU212" s="27"/>
      <c r="CV212" s="27"/>
      <c r="CW212" s="27"/>
      <c r="CX212" s="27"/>
      <c r="CY212" s="27"/>
      <c r="EC212" s="100"/>
      <c r="ED212" s="100"/>
      <c r="EE212" s="100"/>
      <c r="EF212" s="100"/>
      <c r="EG212" s="27"/>
    </row>
    <row r="213" spans="1:137" ht="9.75" customHeight="1">
      <c r="A213" s="27"/>
      <c r="AH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CT213" s="100"/>
      <c r="CU213" s="27"/>
      <c r="CV213" s="27"/>
      <c r="CW213" s="27"/>
      <c r="CX213" s="27"/>
      <c r="CY213" s="27"/>
      <c r="EC213" s="100"/>
      <c r="ED213" s="100"/>
      <c r="EE213" s="100"/>
      <c r="EF213" s="100"/>
      <c r="EG213" s="27"/>
    </row>
    <row r="214" spans="1:137" ht="9.75" customHeight="1">
      <c r="A214" s="27"/>
      <c r="AH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CT214" s="100"/>
      <c r="CU214" s="27"/>
      <c r="CV214" s="27"/>
      <c r="CW214" s="27"/>
      <c r="CX214" s="27"/>
      <c r="CY214" s="27"/>
      <c r="EC214" s="100"/>
      <c r="ED214" s="100"/>
      <c r="EE214" s="100"/>
      <c r="EF214" s="100"/>
      <c r="EG214" s="27"/>
    </row>
    <row r="215" spans="1:137" ht="9.75" customHeight="1">
      <c r="A215" s="27"/>
      <c r="AH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CT215" s="100"/>
      <c r="CU215" s="27"/>
      <c r="CV215" s="27"/>
      <c r="CW215" s="27"/>
      <c r="CX215" s="27"/>
      <c r="CY215" s="27"/>
      <c r="EC215" s="100"/>
      <c r="ED215" s="100"/>
      <c r="EE215" s="100"/>
      <c r="EF215" s="100"/>
      <c r="EG215" s="27"/>
    </row>
    <row r="216" spans="1:137" ht="9.75" customHeight="1">
      <c r="A216" s="27"/>
      <c r="AH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CT216" s="100"/>
      <c r="CU216" s="27"/>
      <c r="CV216" s="27"/>
      <c r="CW216" s="27"/>
      <c r="CX216" s="27"/>
      <c r="CY216" s="27"/>
      <c r="EC216" s="100"/>
      <c r="ED216" s="100"/>
      <c r="EE216" s="100"/>
      <c r="EF216" s="100"/>
      <c r="EG216" s="27"/>
    </row>
    <row r="217" spans="1:103" ht="9.75" customHeight="1">
      <c r="A217" s="27"/>
      <c r="AH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CT217" s="100"/>
      <c r="CU217" s="27"/>
      <c r="CV217" s="27"/>
      <c r="CW217" s="27"/>
      <c r="CX217" s="27"/>
      <c r="CY217" s="27"/>
    </row>
    <row r="218" spans="1:103" ht="9.75" customHeight="1">
      <c r="A218" s="27"/>
      <c r="AH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CT218" s="100"/>
      <c r="CU218" s="27"/>
      <c r="CV218" s="27"/>
      <c r="CW218" s="27"/>
      <c r="CX218" s="27"/>
      <c r="CY218" s="27"/>
    </row>
    <row r="219" spans="1:103" ht="9.75" customHeight="1">
      <c r="A219" s="27"/>
      <c r="AH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CT219" s="100"/>
      <c r="CU219" s="27"/>
      <c r="CV219" s="27"/>
      <c r="CW219" s="27"/>
      <c r="CX219" s="27"/>
      <c r="CY219" s="27"/>
    </row>
    <row r="220" spans="1:103" ht="9.75" customHeight="1">
      <c r="A220" s="27"/>
      <c r="AH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CT220" s="100"/>
      <c r="CU220" s="27"/>
      <c r="CV220" s="27"/>
      <c r="CW220" s="27"/>
      <c r="CX220" s="27"/>
      <c r="CY220" s="27"/>
    </row>
    <row r="221" spans="1:103" ht="9.75" customHeight="1">
      <c r="A221" s="27"/>
      <c r="AH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102"/>
      <c r="BT221" s="122"/>
      <c r="BU221" s="27"/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  <c r="CM221" s="90"/>
      <c r="CN221" s="90"/>
      <c r="CO221" s="90"/>
      <c r="CP221" s="27"/>
      <c r="CQ221" s="100"/>
      <c r="CR221" s="100"/>
      <c r="CS221" s="100"/>
      <c r="CT221" s="100"/>
      <c r="CU221" s="27"/>
      <c r="CV221" s="27"/>
      <c r="CW221" s="27"/>
      <c r="CX221" s="27"/>
      <c r="CY221" s="27"/>
    </row>
    <row r="222" spans="1:103" ht="9.75" customHeight="1">
      <c r="A222" s="27"/>
      <c r="AH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CT222" s="100"/>
      <c r="CU222" s="27"/>
      <c r="CV222" s="27"/>
      <c r="CW222" s="27"/>
      <c r="CX222" s="27"/>
      <c r="CY222" s="27"/>
    </row>
    <row r="223" spans="1:103" ht="9.75" customHeight="1">
      <c r="A223" s="27"/>
      <c r="AH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CT223" s="100"/>
      <c r="CU223" s="27"/>
      <c r="CV223" s="27"/>
      <c r="CW223" s="27"/>
      <c r="CX223" s="27"/>
      <c r="CY223" s="27"/>
    </row>
    <row r="224" spans="1:103" ht="9.75" customHeight="1">
      <c r="A224" s="27"/>
      <c r="AH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CT224" s="100"/>
      <c r="CU224" s="27"/>
      <c r="CV224" s="27"/>
      <c r="CW224" s="27"/>
      <c r="CX224" s="27"/>
      <c r="CY224" s="27"/>
    </row>
    <row r="225" spans="1:103" ht="9.75" customHeight="1">
      <c r="A225" s="27"/>
      <c r="AH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100"/>
      <c r="CT225" s="100"/>
      <c r="CU225" s="27"/>
      <c r="CV225" s="27"/>
      <c r="CW225" s="27"/>
      <c r="CX225" s="27"/>
      <c r="CY225" s="27"/>
    </row>
    <row r="226" spans="1:103" ht="9.75" customHeight="1">
      <c r="A226" s="27"/>
      <c r="AH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CT226" s="100"/>
      <c r="CU226" s="27"/>
      <c r="CV226" s="27"/>
      <c r="CW226" s="27"/>
      <c r="CX226" s="27"/>
      <c r="CY226" s="27"/>
    </row>
    <row r="227" spans="1:103" ht="9.75" customHeight="1">
      <c r="A227" s="27"/>
      <c r="AH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CT227" s="100"/>
      <c r="CU227" s="27"/>
      <c r="CV227" s="27"/>
      <c r="CW227" s="27"/>
      <c r="CX227" s="27"/>
      <c r="CY227" s="27"/>
    </row>
    <row r="228" spans="1:103" ht="9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AG228" s="27"/>
      <c r="AH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CT228" s="100"/>
      <c r="CU228" s="27"/>
      <c r="CV228" s="27"/>
      <c r="CW228" s="27"/>
      <c r="CX228" s="27"/>
      <c r="CY228" s="27"/>
    </row>
    <row r="229" spans="1:103" ht="9.75" customHeight="1">
      <c r="A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CT229" s="100"/>
      <c r="CU229" s="27"/>
      <c r="CV229" s="27"/>
      <c r="CW229" s="27"/>
      <c r="CX229" s="27"/>
      <c r="CY229" s="27"/>
    </row>
    <row r="230" spans="1:103" ht="9.75" customHeight="1">
      <c r="A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CT230" s="100"/>
      <c r="CU230" s="27"/>
      <c r="CV230" s="27"/>
      <c r="CW230" s="27"/>
      <c r="CX230" s="27"/>
      <c r="CY230" s="27"/>
    </row>
    <row r="231" spans="1:103" ht="9.75" customHeight="1">
      <c r="A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CT231" s="100"/>
      <c r="CU231" s="27"/>
      <c r="CV231" s="27"/>
      <c r="CW231" s="27"/>
      <c r="CX231" s="27"/>
      <c r="CY231" s="27"/>
    </row>
    <row r="232" spans="1:103" ht="9.75" customHeight="1">
      <c r="A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CT232" s="100"/>
      <c r="CU232" s="27"/>
      <c r="CV232" s="27"/>
      <c r="CW232" s="27"/>
      <c r="CX232" s="27"/>
      <c r="CY232" s="27"/>
    </row>
    <row r="233" spans="1:103" ht="9.75" customHeight="1">
      <c r="A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102"/>
      <c r="BT233" s="122"/>
      <c r="BU233" s="27"/>
      <c r="BV233" s="90"/>
      <c r="BW233" s="90"/>
      <c r="BX233" s="90"/>
      <c r="BY233" s="90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90"/>
      <c r="CM233" s="90"/>
      <c r="CN233" s="90"/>
      <c r="CO233" s="90"/>
      <c r="CP233" s="27"/>
      <c r="CQ233" s="100"/>
      <c r="CR233" s="100"/>
      <c r="CS233" s="100"/>
      <c r="CT233" s="100"/>
      <c r="CU233" s="27"/>
      <c r="CV233" s="27"/>
      <c r="CW233" s="27"/>
      <c r="CX233" s="27"/>
      <c r="CY233" s="27"/>
    </row>
    <row r="234" spans="1:103" ht="9.75" customHeight="1">
      <c r="A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CW234" s="27"/>
      <c r="CX234" s="27"/>
      <c r="CY234" s="27"/>
    </row>
    <row r="235" spans="1:103" ht="9.75" customHeight="1">
      <c r="A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CW235" s="27"/>
      <c r="CX235" s="27"/>
      <c r="CY235" s="27"/>
    </row>
    <row r="236" spans="1:103" ht="9.75" customHeight="1">
      <c r="A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CW236" s="27"/>
      <c r="CX236" s="27"/>
      <c r="CY236" s="27"/>
    </row>
    <row r="237" spans="1:103" ht="9.75" customHeight="1">
      <c r="A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CW237" s="27"/>
      <c r="CX237" s="27"/>
      <c r="CY237" s="27"/>
    </row>
    <row r="238" spans="1:103" ht="9.75" customHeight="1">
      <c r="A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CW238" s="27"/>
      <c r="CX238" s="27"/>
      <c r="CY238" s="27"/>
    </row>
    <row r="239" spans="1:103" ht="9.75" customHeight="1">
      <c r="A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CW239" s="27"/>
      <c r="CX239" s="27"/>
      <c r="CY239" s="27"/>
    </row>
    <row r="240" spans="1:103" ht="9.75" customHeight="1">
      <c r="A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CW240" s="27"/>
      <c r="CX240" s="27"/>
      <c r="CY240" s="27"/>
    </row>
    <row r="241" spans="37:103" ht="9.75" customHeight="1"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CW241" s="27"/>
      <c r="CX241" s="27"/>
      <c r="CY241" s="27"/>
    </row>
    <row r="242" spans="37:103" ht="9.75" customHeight="1"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CW242" s="27"/>
      <c r="CX242" s="27"/>
      <c r="CY242" s="27"/>
    </row>
    <row r="243" spans="37:103" ht="9.75" customHeight="1"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CW243" s="27"/>
      <c r="CX243" s="27"/>
      <c r="CY243" s="27"/>
    </row>
    <row r="244" spans="37:103" ht="9.75" customHeight="1"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CW244" s="27"/>
      <c r="CX244" s="27"/>
      <c r="CY244" s="27"/>
    </row>
    <row r="245" spans="37:103" ht="9.75" customHeight="1"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CW245" s="27"/>
      <c r="CX245" s="27"/>
      <c r="CY245" s="27"/>
    </row>
    <row r="246" spans="37:103" ht="9.75" customHeight="1"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CW246" s="27"/>
      <c r="CX246" s="27"/>
      <c r="CY246" s="27"/>
    </row>
    <row r="247" spans="37:103" ht="9.75" customHeight="1"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CW247" s="27"/>
      <c r="CX247" s="27"/>
      <c r="CY247" s="27"/>
    </row>
    <row r="248" spans="37:103" ht="9.75" customHeight="1"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CW248" s="27"/>
      <c r="CX248" s="27"/>
      <c r="CY248" s="27"/>
    </row>
    <row r="249" spans="37:103" ht="9.75" customHeight="1"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CW249" s="27"/>
      <c r="CX249" s="27"/>
      <c r="CY249" s="27"/>
    </row>
    <row r="250" spans="37:103" ht="9.75" customHeight="1"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CW250" s="27"/>
      <c r="CX250" s="27"/>
      <c r="CY250" s="27"/>
    </row>
    <row r="251" spans="37:103" ht="9.75" customHeight="1"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CW251" s="27"/>
      <c r="CX251" s="27"/>
      <c r="CY251" s="27"/>
    </row>
    <row r="252" spans="37:103" ht="9.75" customHeight="1"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CW252" s="27"/>
      <c r="CX252" s="27"/>
      <c r="CY252" s="27"/>
    </row>
    <row r="253" spans="37:103" ht="9.75" customHeight="1"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CW253" s="27"/>
      <c r="CX253" s="27"/>
      <c r="CY253" s="27"/>
    </row>
    <row r="254" spans="37:103" ht="9.75" customHeight="1"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CW254" s="27"/>
      <c r="CX254" s="27"/>
      <c r="CY254" s="27"/>
    </row>
    <row r="255" spans="37:103" ht="9.75" customHeight="1"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CW255" s="27"/>
      <c r="CX255" s="27"/>
      <c r="CY255" s="27"/>
    </row>
    <row r="256" spans="37:103" ht="9.75" customHeight="1"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CW256" s="27"/>
      <c r="CX256" s="27"/>
      <c r="CY256" s="27"/>
    </row>
    <row r="257" spans="37:103" ht="9.75" customHeight="1"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CW257" s="27"/>
      <c r="CX257" s="27"/>
      <c r="CY257" s="27"/>
    </row>
    <row r="258" spans="37:103" ht="9.75" customHeight="1"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CW258" s="27"/>
      <c r="CX258" s="27"/>
      <c r="CY258" s="27"/>
    </row>
    <row r="259" spans="37:103" ht="9.75" customHeight="1"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CW259" s="27"/>
      <c r="CX259" s="27"/>
      <c r="CY259" s="27"/>
    </row>
    <row r="260" spans="37:103" ht="9.75" customHeight="1"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CW260" s="27"/>
      <c r="CX260" s="27"/>
      <c r="CY260" s="27"/>
    </row>
    <row r="261" spans="37:103" ht="9.75" customHeight="1"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CW261" s="27"/>
      <c r="CX261" s="27"/>
      <c r="CY261" s="27"/>
    </row>
    <row r="262" spans="37:103" ht="9.75" customHeight="1"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CW262" s="27"/>
      <c r="CX262" s="27"/>
      <c r="CY262" s="27"/>
    </row>
    <row r="263" spans="37:103" ht="9.75" customHeight="1"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CW263" s="27"/>
      <c r="CX263" s="27"/>
      <c r="CY263" s="27"/>
    </row>
    <row r="264" spans="37:103" ht="9.75" customHeight="1"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CW264" s="27"/>
      <c r="CX264" s="27"/>
      <c r="CY264" s="27"/>
    </row>
    <row r="265" spans="37:103" ht="9.75" customHeight="1"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CW265" s="27"/>
      <c r="CX265" s="27"/>
      <c r="CY265" s="27"/>
    </row>
    <row r="266" spans="37:103" ht="9.75" customHeight="1"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CW266" s="27"/>
      <c r="CX266" s="27"/>
      <c r="CY266" s="27"/>
    </row>
    <row r="267" spans="37:103" ht="9.75" customHeight="1"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CW267" s="27"/>
      <c r="CX267" s="27"/>
      <c r="CY267" s="27"/>
    </row>
    <row r="268" spans="37:103" ht="9.75" customHeight="1"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CW268" s="27"/>
      <c r="CX268" s="27"/>
      <c r="CY268" s="27"/>
    </row>
    <row r="269" spans="37:103" ht="9.75" customHeight="1"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CW269" s="27"/>
      <c r="CX269" s="27"/>
      <c r="CY269" s="27"/>
    </row>
    <row r="270" spans="37:103" ht="9.75" customHeight="1"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P270" s="27"/>
      <c r="BQ270" s="27"/>
      <c r="BR270" s="27"/>
      <c r="CW270" s="27"/>
      <c r="CX270" s="27"/>
      <c r="CY270" s="27"/>
    </row>
    <row r="271" spans="37:103" ht="9.75" customHeight="1"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P271" s="27"/>
      <c r="BQ271" s="27"/>
      <c r="BR271" s="27"/>
      <c r="CW271" s="27"/>
      <c r="CX271" s="27"/>
      <c r="CY271" s="27"/>
    </row>
    <row r="272" spans="37:103" ht="9.75" customHeight="1"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P272" s="27"/>
      <c r="BQ272" s="27"/>
      <c r="BR272" s="27"/>
      <c r="CW272" s="27"/>
      <c r="CX272" s="27"/>
      <c r="CY272" s="27"/>
    </row>
    <row r="273" spans="37:103" ht="9.75" customHeight="1"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N273" s="27"/>
      <c r="BP273" s="27"/>
      <c r="BQ273" s="27"/>
      <c r="BR273" s="27"/>
      <c r="CW273" s="27"/>
      <c r="CX273" s="27"/>
      <c r="CY273" s="27"/>
    </row>
    <row r="274" spans="37:103" ht="9.75" customHeight="1"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N274" s="27"/>
      <c r="BP274" s="27"/>
      <c r="BQ274" s="27"/>
      <c r="BR274" s="27"/>
      <c r="CW274" s="27"/>
      <c r="CX274" s="27"/>
      <c r="CY274" s="27"/>
    </row>
    <row r="275" spans="37:103" ht="9.75" customHeight="1"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N275" s="27"/>
      <c r="BP275" s="27"/>
      <c r="BQ275" s="27"/>
      <c r="BR275" s="27"/>
      <c r="CW275" s="27"/>
      <c r="CX275" s="27"/>
      <c r="CY275" s="27"/>
    </row>
    <row r="276" spans="37:103" ht="9.75" customHeight="1"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N276" s="27"/>
      <c r="BP276" s="27"/>
      <c r="BQ276" s="27"/>
      <c r="BR276" s="27"/>
      <c r="CW276" s="27"/>
      <c r="CX276" s="27"/>
      <c r="CY276" s="27"/>
    </row>
    <row r="277" spans="66:103" ht="9.75" customHeight="1">
      <c r="BN277" s="27"/>
      <c r="BP277" s="27"/>
      <c r="BQ277" s="27"/>
      <c r="BR277" s="27"/>
      <c r="CW277" s="27"/>
      <c r="CX277" s="27"/>
      <c r="CY277" s="27"/>
    </row>
    <row r="278" spans="66:103" ht="9.75" customHeight="1">
      <c r="BN278" s="27"/>
      <c r="BP278" s="27"/>
      <c r="BQ278" s="27"/>
      <c r="BR278" s="27"/>
      <c r="CW278" s="27"/>
      <c r="CX278" s="27"/>
      <c r="CY278" s="27"/>
    </row>
    <row r="279" spans="66:103" ht="9.75" customHeight="1">
      <c r="BN279" s="27"/>
      <c r="BP279" s="27"/>
      <c r="BQ279" s="27"/>
      <c r="BR279" s="27"/>
      <c r="CW279" s="27"/>
      <c r="CX279" s="27"/>
      <c r="CY279" s="27"/>
    </row>
    <row r="280" spans="66:103" ht="9.75" customHeight="1">
      <c r="BN280" s="27"/>
      <c r="BP280" s="27"/>
      <c r="BQ280" s="27"/>
      <c r="BR280" s="27"/>
      <c r="CW280" s="27"/>
      <c r="CX280" s="27"/>
      <c r="CY280" s="27"/>
    </row>
    <row r="281" spans="66:103" ht="9.75" customHeight="1">
      <c r="BN281" s="27"/>
      <c r="BP281" s="27"/>
      <c r="BQ281" s="27"/>
      <c r="BR281" s="27"/>
      <c r="CW281" s="27"/>
      <c r="CX281" s="27"/>
      <c r="CY281" s="27"/>
    </row>
    <row r="282" spans="66:103" ht="9.75" customHeight="1">
      <c r="BN282" s="27"/>
      <c r="BP282" s="27"/>
      <c r="BQ282" s="27"/>
      <c r="BR282" s="27"/>
      <c r="CW282" s="27"/>
      <c r="CX282" s="27"/>
      <c r="CY282" s="27"/>
    </row>
    <row r="283" spans="66:103" ht="9.75" customHeight="1">
      <c r="BN283" s="27"/>
      <c r="BP283" s="27"/>
      <c r="BQ283" s="27"/>
      <c r="BR283" s="27"/>
      <c r="CW283" s="27"/>
      <c r="CX283" s="27"/>
      <c r="CY283" s="27"/>
    </row>
    <row r="284" spans="66:103" ht="9.75" customHeight="1">
      <c r="BN284" s="27"/>
      <c r="BP284" s="27"/>
      <c r="BQ284" s="27"/>
      <c r="BR284" s="27"/>
      <c r="CW284" s="27"/>
      <c r="CX284" s="27"/>
      <c r="CY284" s="27"/>
    </row>
    <row r="285" spans="66:103" ht="9.75" customHeight="1">
      <c r="BN285" s="27"/>
      <c r="BP285" s="27"/>
      <c r="BQ285" s="27"/>
      <c r="BR285" s="27"/>
      <c r="CW285" s="27"/>
      <c r="CX285" s="27"/>
      <c r="CY285" s="27"/>
    </row>
    <row r="286" spans="66:103" ht="9.75" customHeight="1">
      <c r="BN286" s="27"/>
      <c r="BP286" s="27"/>
      <c r="BQ286" s="27"/>
      <c r="BR286" s="27"/>
      <c r="CW286" s="27"/>
      <c r="CX286" s="27"/>
      <c r="CY286" s="27"/>
    </row>
    <row r="287" spans="66:103" ht="9.75" customHeight="1">
      <c r="BN287" s="27"/>
      <c r="BP287" s="27"/>
      <c r="BQ287" s="27"/>
      <c r="BR287" s="27"/>
      <c r="CW287" s="27"/>
      <c r="CX287" s="27"/>
      <c r="CY287" s="27"/>
    </row>
    <row r="288" spans="66:103" ht="9.75" customHeight="1">
      <c r="BN288" s="27"/>
      <c r="BP288" s="27"/>
      <c r="BQ288" s="27"/>
      <c r="BR288" s="27"/>
      <c r="CW288" s="27"/>
      <c r="CX288" s="27"/>
      <c r="CY288" s="27"/>
    </row>
    <row r="289" spans="66:103" ht="9.75" customHeight="1">
      <c r="BN289" s="27"/>
      <c r="BP289" s="27"/>
      <c r="BQ289" s="27"/>
      <c r="BR289" s="27"/>
      <c r="CW289" s="27"/>
      <c r="CX289" s="27"/>
      <c r="CY289" s="27"/>
    </row>
    <row r="290" spans="66:103" ht="9.75" customHeight="1">
      <c r="BN290" s="27"/>
      <c r="BP290" s="27"/>
      <c r="BQ290" s="27"/>
      <c r="BR290" s="27"/>
      <c r="CW290" s="27"/>
      <c r="CX290" s="27"/>
      <c r="CY290" s="27"/>
    </row>
    <row r="291" spans="66:103" ht="9.75" customHeight="1">
      <c r="BN291" s="27"/>
      <c r="BP291" s="27"/>
      <c r="BQ291" s="27"/>
      <c r="BR291" s="27"/>
      <c r="CW291" s="27"/>
      <c r="CX291" s="27"/>
      <c r="CY291" s="27"/>
    </row>
    <row r="292" spans="66:103" ht="9.75" customHeight="1">
      <c r="BN292" s="27"/>
      <c r="BP292" s="27"/>
      <c r="BQ292" s="27"/>
      <c r="BR292" s="27"/>
      <c r="CW292" s="27"/>
      <c r="CX292" s="27"/>
      <c r="CY292" s="27"/>
    </row>
    <row r="293" spans="66:103" ht="9.75" customHeight="1">
      <c r="BN293" s="27"/>
      <c r="BP293" s="27"/>
      <c r="BQ293" s="27"/>
      <c r="BR293" s="27"/>
      <c r="CW293" s="27"/>
      <c r="CX293" s="27"/>
      <c r="CY293" s="27"/>
    </row>
    <row r="294" spans="66:103" ht="9.75" customHeight="1">
      <c r="BN294" s="27"/>
      <c r="BP294" s="27"/>
      <c r="BQ294" s="27"/>
      <c r="BR294" s="27"/>
      <c r="CW294" s="27"/>
      <c r="CX294" s="27"/>
      <c r="CY294" s="27"/>
    </row>
    <row r="295" spans="66:103" ht="9.75" customHeight="1">
      <c r="BN295" s="27"/>
      <c r="BP295" s="27"/>
      <c r="BQ295" s="27"/>
      <c r="BR295" s="27"/>
      <c r="CW295" s="27"/>
      <c r="CX295" s="27"/>
      <c r="CY295" s="27"/>
    </row>
    <row r="296" spans="66:103" ht="9.75" customHeight="1">
      <c r="BN296" s="27"/>
      <c r="BP296" s="27"/>
      <c r="BQ296" s="27"/>
      <c r="BR296" s="27"/>
      <c r="CX296" s="27"/>
      <c r="CY296" s="27"/>
    </row>
    <row r="297" spans="66:103" ht="9.75" customHeight="1">
      <c r="BN297" s="27"/>
      <c r="BP297" s="27"/>
      <c r="BQ297" s="27"/>
      <c r="BR297" s="27"/>
      <c r="CX297" s="27"/>
      <c r="CY297" s="27"/>
    </row>
    <row r="298" spans="66:103" ht="9.75" customHeight="1">
      <c r="BN298" s="27"/>
      <c r="BP298" s="27"/>
      <c r="BQ298" s="27"/>
      <c r="BR298" s="27"/>
      <c r="CX298" s="27"/>
      <c r="CY298" s="27"/>
    </row>
    <row r="299" spans="66:103" ht="9.75" customHeight="1">
      <c r="BN299" s="27"/>
      <c r="BP299" s="27"/>
      <c r="BQ299" s="27"/>
      <c r="BR299" s="27"/>
      <c r="CX299" s="27"/>
      <c r="CY299" s="27"/>
    </row>
    <row r="300" spans="66:103" ht="9.75" customHeight="1">
      <c r="BN300" s="27"/>
      <c r="BP300" s="27"/>
      <c r="BQ300" s="27"/>
      <c r="BR300" s="27"/>
      <c r="CX300" s="27"/>
      <c r="CY300" s="27"/>
    </row>
    <row r="301" spans="66:103" ht="9.75" customHeight="1">
      <c r="BN301" s="27"/>
      <c r="BP301" s="27"/>
      <c r="BQ301" s="27"/>
      <c r="BR301" s="27"/>
      <c r="CX301" s="27"/>
      <c r="CY301" s="27"/>
    </row>
    <row r="302" spans="66:103" ht="9.75" customHeight="1">
      <c r="BN302" s="27"/>
      <c r="BP302" s="27"/>
      <c r="BQ302" s="27"/>
      <c r="BR302" s="27"/>
      <c r="CX302" s="27"/>
      <c r="CY302" s="27"/>
    </row>
    <row r="303" spans="66:103" ht="9.75" customHeight="1">
      <c r="BN303" s="27"/>
      <c r="CX303" s="27"/>
      <c r="CY303" s="27"/>
    </row>
    <row r="304" spans="66:103" ht="9.75" customHeight="1">
      <c r="BN304" s="27"/>
      <c r="CX304" s="27"/>
      <c r="CY304" s="27"/>
    </row>
    <row r="305" ht="9.75" customHeight="1">
      <c r="BN305" s="27"/>
    </row>
    <row r="306" ht="9.75" customHeight="1">
      <c r="BN306" s="27"/>
    </row>
    <row r="307" ht="9.75" customHeight="1">
      <c r="BN307" s="27"/>
    </row>
    <row r="308" ht="9.75" customHeight="1">
      <c r="BN308" s="27"/>
    </row>
    <row r="309" ht="9.75" customHeight="1">
      <c r="BN309" s="27"/>
    </row>
    <row r="310" ht="9.75" customHeight="1">
      <c r="BN310" s="27"/>
    </row>
    <row r="311" ht="9.75" customHeight="1">
      <c r="BN311" s="27"/>
    </row>
    <row r="312" ht="9.75" customHeight="1">
      <c r="BN312" s="27"/>
    </row>
    <row r="313" ht="9.75" customHeight="1">
      <c r="BN313" s="27"/>
    </row>
    <row r="314" ht="9.75" customHeight="1">
      <c r="BN314" s="27"/>
    </row>
    <row r="315" ht="9.75" customHeight="1">
      <c r="BN315" s="27"/>
    </row>
    <row r="316" ht="9.75" customHeight="1">
      <c r="BN316" s="27"/>
    </row>
    <row r="317" ht="9.75" customHeight="1">
      <c r="BN317" s="27"/>
    </row>
    <row r="318" ht="9.75" customHeight="1">
      <c r="BN318" s="27"/>
    </row>
    <row r="319" ht="9.75" customHeight="1">
      <c r="BN319" s="27"/>
    </row>
    <row r="320" ht="9.75" customHeight="1">
      <c r="BN320" s="27"/>
    </row>
    <row r="321" ht="9.75" customHeight="1">
      <c r="BN321" s="27"/>
    </row>
    <row r="322" ht="9.75" customHeight="1">
      <c r="BN322" s="27"/>
    </row>
    <row r="329" ht="9.75" customHeight="1">
      <c r="BR329" s="80"/>
    </row>
  </sheetData>
  <mergeCells count="1643">
    <mergeCell ref="CN32:CS33"/>
    <mergeCell ref="CN30:CS31"/>
    <mergeCell ref="T107:Y108"/>
    <mergeCell ref="BI27:BN28"/>
    <mergeCell ref="AN64:AQ64"/>
    <mergeCell ref="AR64:AU64"/>
    <mergeCell ref="AZ59:BC60"/>
    <mergeCell ref="AZ61:BA61"/>
    <mergeCell ref="BB61:BC61"/>
    <mergeCell ref="AR56:AU58"/>
    <mergeCell ref="BI25:BN26"/>
    <mergeCell ref="BC27:BH28"/>
    <mergeCell ref="BC25:BH26"/>
    <mergeCell ref="AY65:AY67"/>
    <mergeCell ref="AZ63:BC63"/>
    <mergeCell ref="BE63:BF63"/>
    <mergeCell ref="BI63:BK63"/>
    <mergeCell ref="BG63:BH63"/>
    <mergeCell ref="AV63:AY63"/>
    <mergeCell ref="AV64:AY64"/>
    <mergeCell ref="DP141:DU142"/>
    <mergeCell ref="DP143:DU144"/>
    <mergeCell ref="DV141:EA142"/>
    <mergeCell ref="DV143:EA144"/>
    <mergeCell ref="DP135:DU136"/>
    <mergeCell ref="DV135:EA136"/>
    <mergeCell ref="DP137:DU138"/>
    <mergeCell ref="DV137:EA138"/>
    <mergeCell ref="AL1:BL2"/>
    <mergeCell ref="C85:AC86"/>
    <mergeCell ref="BT1:CU2"/>
    <mergeCell ref="AK3:AK4"/>
    <mergeCell ref="AK24:AK25"/>
    <mergeCell ref="AK41:AK43"/>
    <mergeCell ref="AK44:AK46"/>
    <mergeCell ref="AK47:AK49"/>
    <mergeCell ref="BI21:BN22"/>
    <mergeCell ref="BI19:BN20"/>
    <mergeCell ref="DB129:DB130"/>
    <mergeCell ref="AL51:AM52"/>
    <mergeCell ref="AK56:AK58"/>
    <mergeCell ref="AK71:AK73"/>
    <mergeCell ref="AZ68:BC69"/>
    <mergeCell ref="AZ70:BA70"/>
    <mergeCell ref="BB70:BC70"/>
    <mergeCell ref="AN65:AQ67"/>
    <mergeCell ref="AU65:AU67"/>
    <mergeCell ref="BB67:BC67"/>
    <mergeCell ref="AK12:AK13"/>
    <mergeCell ref="DP191:DP193"/>
    <mergeCell ref="DP188:DP190"/>
    <mergeCell ref="DE187:DH187"/>
    <mergeCell ref="DB188:DB190"/>
    <mergeCell ref="DE188:DH190"/>
    <mergeCell ref="DL188:DL190"/>
    <mergeCell ref="DC186:DD187"/>
    <mergeCell ref="DE186:DH186"/>
    <mergeCell ref="DB126:DB127"/>
    <mergeCell ref="DB194:DB196"/>
    <mergeCell ref="DH194:DH196"/>
    <mergeCell ref="DL194:DL196"/>
    <mergeCell ref="DB191:DB193"/>
    <mergeCell ref="DH191:DH193"/>
    <mergeCell ref="DI191:DL193"/>
    <mergeCell ref="DM194:DP196"/>
    <mergeCell ref="DQ188:DT189"/>
    <mergeCell ref="DQ190:DR190"/>
    <mergeCell ref="DS190:DT190"/>
    <mergeCell ref="DQ191:DT192"/>
    <mergeCell ref="DQ193:DR193"/>
    <mergeCell ref="DS193:DT193"/>
    <mergeCell ref="DQ194:DT195"/>
    <mergeCell ref="DQ196:DR196"/>
    <mergeCell ref="DI186:DL186"/>
    <mergeCell ref="DB182:DB184"/>
    <mergeCell ref="DH182:DH184"/>
    <mergeCell ref="DL182:DL184"/>
    <mergeCell ref="DM182:DP184"/>
    <mergeCell ref="B114:B115"/>
    <mergeCell ref="B117:B118"/>
    <mergeCell ref="DC124:DY125"/>
    <mergeCell ref="DS184:DT184"/>
    <mergeCell ref="AZ113:BC114"/>
    <mergeCell ref="AZ115:BA115"/>
    <mergeCell ref="BB115:BC115"/>
    <mergeCell ref="AZ116:BC117"/>
    <mergeCell ref="DX150:DY150"/>
    <mergeCell ref="DP76:DP78"/>
    <mergeCell ref="DE76:DH78"/>
    <mergeCell ref="DQ94:DT95"/>
    <mergeCell ref="DQ96:DR96"/>
    <mergeCell ref="DS96:DT96"/>
    <mergeCell ref="DH94:DH96"/>
    <mergeCell ref="DL94:DL96"/>
    <mergeCell ref="DM94:DP96"/>
    <mergeCell ref="DP91:DP93"/>
    <mergeCell ref="DL88:DL90"/>
    <mergeCell ref="DB147:DB148"/>
    <mergeCell ref="DB138:DB139"/>
    <mergeCell ref="DB141:DB142"/>
    <mergeCell ref="DB144:DB145"/>
    <mergeCell ref="DZ186:EB186"/>
    <mergeCell ref="DQ187:DT187"/>
    <mergeCell ref="DS196:DT196"/>
    <mergeCell ref="DQ70:DT71"/>
    <mergeCell ref="DQ72:DR72"/>
    <mergeCell ref="DS72:DT72"/>
    <mergeCell ref="DV186:DW186"/>
    <mergeCell ref="DX186:DY186"/>
    <mergeCell ref="DQ182:DT183"/>
    <mergeCell ref="DQ184:DR184"/>
    <mergeCell ref="DM186:DP186"/>
    <mergeCell ref="DI187:DL187"/>
    <mergeCell ref="DM187:DP187"/>
    <mergeCell ref="DQ151:DT151"/>
    <mergeCell ref="DQ186:DT186"/>
    <mergeCell ref="DQ176:DT177"/>
    <mergeCell ref="DQ178:DR178"/>
    <mergeCell ref="DS178:DT178"/>
    <mergeCell ref="DQ179:DT180"/>
    <mergeCell ref="DQ181:DR181"/>
    <mergeCell ref="DP64:DP66"/>
    <mergeCell ref="DB67:DB69"/>
    <mergeCell ref="DH67:DH69"/>
    <mergeCell ref="DQ64:DT65"/>
    <mergeCell ref="DQ66:DR66"/>
    <mergeCell ref="DS66:DT66"/>
    <mergeCell ref="DQ69:DR69"/>
    <mergeCell ref="DS69:DT69"/>
    <mergeCell ref="DB64:DB66"/>
    <mergeCell ref="DE64:DH66"/>
    <mergeCell ref="DL64:DL66"/>
    <mergeCell ref="AZ64:BC64"/>
    <mergeCell ref="BV64:BY64"/>
    <mergeCell ref="BZ64:CC64"/>
    <mergeCell ref="CD64:CG64"/>
    <mergeCell ref="CH64:CK64"/>
    <mergeCell ref="AZ58:BA58"/>
    <mergeCell ref="BB58:BC58"/>
    <mergeCell ref="AK65:AK67"/>
    <mergeCell ref="AN53:AQ55"/>
    <mergeCell ref="AV59:AY61"/>
    <mergeCell ref="AL63:AM64"/>
    <mergeCell ref="AN63:AQ63"/>
    <mergeCell ref="AR63:AU63"/>
    <mergeCell ref="AZ56:BC57"/>
    <mergeCell ref="AZ65:BC66"/>
    <mergeCell ref="AR39:AU39"/>
    <mergeCell ref="AV39:AY39"/>
    <mergeCell ref="AN40:AQ40"/>
    <mergeCell ref="AR40:AU40"/>
    <mergeCell ref="L59:L61"/>
    <mergeCell ref="AL39:AM40"/>
    <mergeCell ref="AN39:AQ39"/>
    <mergeCell ref="Q62:T63"/>
    <mergeCell ref="AK59:AK61"/>
    <mergeCell ref="AQ59:AQ61"/>
    <mergeCell ref="AQ56:AQ58"/>
    <mergeCell ref="AQ44:AQ46"/>
    <mergeCell ref="AK53:AK55"/>
    <mergeCell ref="AN41:AQ43"/>
    <mergeCell ref="B111:B112"/>
    <mergeCell ref="B108:B109"/>
    <mergeCell ref="Q64:R64"/>
    <mergeCell ref="Q67:R67"/>
    <mergeCell ref="Q65:T66"/>
    <mergeCell ref="B62:B64"/>
    <mergeCell ref="H62:H64"/>
    <mergeCell ref="I62:L64"/>
    <mergeCell ref="B87:B88"/>
    <mergeCell ref="B65:B67"/>
    <mergeCell ref="T116:Y117"/>
    <mergeCell ref="T114:Y115"/>
    <mergeCell ref="T109:Y110"/>
    <mergeCell ref="T112:AE113"/>
    <mergeCell ref="Z109:AE110"/>
    <mergeCell ref="Z114:AE115"/>
    <mergeCell ref="AK6:AK7"/>
    <mergeCell ref="S37:Z37"/>
    <mergeCell ref="S38:Z38"/>
    <mergeCell ref="S44:Z44"/>
    <mergeCell ref="S32:Z32"/>
    <mergeCell ref="S11:Z11"/>
    <mergeCell ref="S26:Z26"/>
    <mergeCell ref="AK21:AK22"/>
    <mergeCell ref="AK27:AK28"/>
    <mergeCell ref="AK9:AK10"/>
    <mergeCell ref="S5:Z5"/>
    <mergeCell ref="S6:Z6"/>
    <mergeCell ref="B105:B106"/>
    <mergeCell ref="C132:D133"/>
    <mergeCell ref="B90:B91"/>
    <mergeCell ref="S12:Z12"/>
    <mergeCell ref="S19:Z19"/>
    <mergeCell ref="S20:Z20"/>
    <mergeCell ref="S50:Z50"/>
    <mergeCell ref="S25:Z25"/>
    <mergeCell ref="B42:C43"/>
    <mergeCell ref="F5:K5"/>
    <mergeCell ref="F6:K6"/>
    <mergeCell ref="F19:K19"/>
    <mergeCell ref="F20:K20"/>
    <mergeCell ref="F32:K32"/>
    <mergeCell ref="F33:K33"/>
    <mergeCell ref="L65:L67"/>
    <mergeCell ref="E69:H69"/>
    <mergeCell ref="E70:H70"/>
    <mergeCell ref="I70:L70"/>
    <mergeCell ref="I69:L69"/>
    <mergeCell ref="B93:B94"/>
    <mergeCell ref="B102:B103"/>
    <mergeCell ref="B96:B97"/>
    <mergeCell ref="B99:B100"/>
    <mergeCell ref="B3:C4"/>
    <mergeCell ref="AV40:AY40"/>
    <mergeCell ref="S33:Z33"/>
    <mergeCell ref="AK30:AK31"/>
    <mergeCell ref="AK33:AK34"/>
    <mergeCell ref="AK36:AK37"/>
    <mergeCell ref="B17:C18"/>
    <mergeCell ref="B30:C31"/>
    <mergeCell ref="AK15:AK16"/>
    <mergeCell ref="AK18:AK19"/>
    <mergeCell ref="BB46:BC46"/>
    <mergeCell ref="S67:T67"/>
    <mergeCell ref="AZ55:BA55"/>
    <mergeCell ref="BB55:BC55"/>
    <mergeCell ref="AZ52:BC52"/>
    <mergeCell ref="AY56:AY58"/>
    <mergeCell ref="AR44:AU46"/>
    <mergeCell ref="AY44:AY46"/>
    <mergeCell ref="AZ44:BC45"/>
    <mergeCell ref="S64:T64"/>
    <mergeCell ref="AK182:AK184"/>
    <mergeCell ref="E132:H132"/>
    <mergeCell ref="AN182:AQ184"/>
    <mergeCell ref="AU182:AU184"/>
    <mergeCell ref="V132:W132"/>
    <mergeCell ref="P134:P136"/>
    <mergeCell ref="Q134:T135"/>
    <mergeCell ref="AN180:AQ180"/>
    <mergeCell ref="AR180:AU180"/>
    <mergeCell ref="AN181:AQ181"/>
    <mergeCell ref="AZ187:BA187"/>
    <mergeCell ref="BB187:BC187"/>
    <mergeCell ref="AR96:AU96"/>
    <mergeCell ref="AQ188:AQ190"/>
    <mergeCell ref="AQ185:AQ187"/>
    <mergeCell ref="AR185:AU187"/>
    <mergeCell ref="AV180:AY180"/>
    <mergeCell ref="AZ180:BC180"/>
    <mergeCell ref="AV96:AY96"/>
    <mergeCell ref="AN97:AQ97"/>
    <mergeCell ref="AZ53:BC54"/>
    <mergeCell ref="AQ47:AQ49"/>
    <mergeCell ref="AV47:AY49"/>
    <mergeCell ref="AY185:AY187"/>
    <mergeCell ref="AU59:AU61"/>
    <mergeCell ref="AZ47:BC48"/>
    <mergeCell ref="AZ49:BA49"/>
    <mergeCell ref="BB49:BC49"/>
    <mergeCell ref="AR52:AU52"/>
    <mergeCell ref="AZ185:BC186"/>
    <mergeCell ref="AU41:AU43"/>
    <mergeCell ref="AY41:AY43"/>
    <mergeCell ref="AU53:AU55"/>
    <mergeCell ref="AY53:AY55"/>
    <mergeCell ref="AU47:AU49"/>
    <mergeCell ref="AN51:AQ51"/>
    <mergeCell ref="AR51:AU51"/>
    <mergeCell ref="AN52:AQ52"/>
    <mergeCell ref="Q61:R61"/>
    <mergeCell ref="S61:T61"/>
    <mergeCell ref="AQ71:AQ73"/>
    <mergeCell ref="AU71:AU73"/>
    <mergeCell ref="DQ67:DT68"/>
    <mergeCell ref="AZ67:BA67"/>
    <mergeCell ref="DI67:DL69"/>
    <mergeCell ref="DP67:DP69"/>
    <mergeCell ref="DB70:DB72"/>
    <mergeCell ref="DH70:DH72"/>
    <mergeCell ref="DL70:DL72"/>
    <mergeCell ref="DM70:DP72"/>
    <mergeCell ref="BS107:BS109"/>
    <mergeCell ref="BS110:BS112"/>
    <mergeCell ref="BS119:BS121"/>
    <mergeCell ref="BS122:BS124"/>
    <mergeCell ref="DB94:DB96"/>
    <mergeCell ref="BS86:BS88"/>
    <mergeCell ref="BS95:BS97"/>
    <mergeCell ref="BS98:BS100"/>
    <mergeCell ref="DB91:DB93"/>
    <mergeCell ref="BY86:BY88"/>
    <mergeCell ref="CC86:CC88"/>
    <mergeCell ref="CD86:CG88"/>
    <mergeCell ref="CH86:CK87"/>
    <mergeCell ref="CH88:CI88"/>
    <mergeCell ref="BS42:BS43"/>
    <mergeCell ref="BS45:BS46"/>
    <mergeCell ref="DL76:DL78"/>
    <mergeCell ref="DB88:DB90"/>
    <mergeCell ref="DE88:DH90"/>
    <mergeCell ref="BV80:BY82"/>
    <mergeCell ref="CC80:CC82"/>
    <mergeCell ref="BY83:BY85"/>
    <mergeCell ref="DB76:DB78"/>
    <mergeCell ref="CH78:CK78"/>
    <mergeCell ref="DP88:DP90"/>
    <mergeCell ref="DH91:DH93"/>
    <mergeCell ref="DI91:DL93"/>
    <mergeCell ref="DQ91:DT92"/>
    <mergeCell ref="DQ93:DR93"/>
    <mergeCell ref="DS93:DT93"/>
    <mergeCell ref="DQ88:DT89"/>
    <mergeCell ref="DQ90:DR90"/>
    <mergeCell ref="DX86:DY86"/>
    <mergeCell ref="DS90:DT90"/>
    <mergeCell ref="DZ86:EB86"/>
    <mergeCell ref="DQ87:DT87"/>
    <mergeCell ref="DV86:DW86"/>
    <mergeCell ref="DQ84:DR84"/>
    <mergeCell ref="DS84:DT84"/>
    <mergeCell ref="DQ86:DT86"/>
    <mergeCell ref="DC86:DD87"/>
    <mergeCell ref="DE86:DH86"/>
    <mergeCell ref="DI86:DL86"/>
    <mergeCell ref="DM86:DP86"/>
    <mergeCell ref="DE87:DH87"/>
    <mergeCell ref="DI87:DL87"/>
    <mergeCell ref="DM87:DP87"/>
    <mergeCell ref="DQ79:DT80"/>
    <mergeCell ref="DQ81:DR81"/>
    <mergeCell ref="DS81:DT81"/>
    <mergeCell ref="DQ82:DT83"/>
    <mergeCell ref="DX74:DY74"/>
    <mergeCell ref="DZ74:EB74"/>
    <mergeCell ref="DQ76:DT77"/>
    <mergeCell ref="DQ78:DR78"/>
    <mergeCell ref="DS78:DT78"/>
    <mergeCell ref="DQ74:DT74"/>
    <mergeCell ref="DV74:DW74"/>
    <mergeCell ref="DQ75:DT75"/>
    <mergeCell ref="AZ197:BC198"/>
    <mergeCell ref="AZ199:BA199"/>
    <mergeCell ref="BB199:BC199"/>
    <mergeCell ref="AK200:AK202"/>
    <mergeCell ref="AQ200:AQ202"/>
    <mergeCell ref="AU200:AU202"/>
    <mergeCell ref="AV200:AY202"/>
    <mergeCell ref="AZ200:BC201"/>
    <mergeCell ref="AZ202:BA202"/>
    <mergeCell ref="BB202:BC202"/>
    <mergeCell ref="AK197:AK199"/>
    <mergeCell ref="AQ197:AQ199"/>
    <mergeCell ref="AR197:AU199"/>
    <mergeCell ref="AY197:AY199"/>
    <mergeCell ref="AZ193:BC193"/>
    <mergeCell ref="AK194:AK196"/>
    <mergeCell ref="AN194:AQ196"/>
    <mergeCell ref="AU194:AU196"/>
    <mergeCell ref="AY194:AY196"/>
    <mergeCell ref="AZ194:BC195"/>
    <mergeCell ref="AZ196:BA196"/>
    <mergeCell ref="BB196:BC196"/>
    <mergeCell ref="AL192:AM193"/>
    <mergeCell ref="AN192:AQ192"/>
    <mergeCell ref="AZ192:BC192"/>
    <mergeCell ref="BE192:BF192"/>
    <mergeCell ref="BG192:BH192"/>
    <mergeCell ref="BI192:BK192"/>
    <mergeCell ref="AR192:AU192"/>
    <mergeCell ref="AV192:AY192"/>
    <mergeCell ref="AN193:AQ193"/>
    <mergeCell ref="AR193:AU193"/>
    <mergeCell ref="AV193:AY193"/>
    <mergeCell ref="AK188:AK190"/>
    <mergeCell ref="AU188:AU190"/>
    <mergeCell ref="AZ188:BC189"/>
    <mergeCell ref="AZ190:BA190"/>
    <mergeCell ref="BB190:BC190"/>
    <mergeCell ref="AV188:AY190"/>
    <mergeCell ref="AK185:AK187"/>
    <mergeCell ref="Z57:AB57"/>
    <mergeCell ref="BE39:BF39"/>
    <mergeCell ref="BG39:BH39"/>
    <mergeCell ref="AV51:AY51"/>
    <mergeCell ref="AV71:AY73"/>
    <mergeCell ref="AZ73:BA73"/>
    <mergeCell ref="S45:Z45"/>
    <mergeCell ref="S49:Z49"/>
    <mergeCell ref="Z107:AE108"/>
    <mergeCell ref="BI39:BK39"/>
    <mergeCell ref="AZ51:BC51"/>
    <mergeCell ref="BE51:BF51"/>
    <mergeCell ref="BG51:BH51"/>
    <mergeCell ref="AZ41:BC42"/>
    <mergeCell ref="AZ43:BA43"/>
    <mergeCell ref="BB43:BC43"/>
    <mergeCell ref="AZ40:BC40"/>
    <mergeCell ref="AZ39:BC39"/>
    <mergeCell ref="AZ46:BA46"/>
    <mergeCell ref="BI180:BK180"/>
    <mergeCell ref="AR181:AU181"/>
    <mergeCell ref="AZ182:BC183"/>
    <mergeCell ref="AZ184:BA184"/>
    <mergeCell ref="BB184:BC184"/>
    <mergeCell ref="BG180:BH180"/>
    <mergeCell ref="AV181:AY181"/>
    <mergeCell ref="AZ181:BC181"/>
    <mergeCell ref="AY182:AY184"/>
    <mergeCell ref="BE180:BF180"/>
    <mergeCell ref="AL180:AM181"/>
    <mergeCell ref="Q140:T141"/>
    <mergeCell ref="Q142:R142"/>
    <mergeCell ref="S142:T142"/>
    <mergeCell ref="Z144:AB144"/>
    <mergeCell ref="Q145:T145"/>
    <mergeCell ref="Q146:T147"/>
    <mergeCell ref="V144:W144"/>
    <mergeCell ref="Q148:R148"/>
    <mergeCell ref="S148:T148"/>
    <mergeCell ref="DS181:DT181"/>
    <mergeCell ref="DB179:DB181"/>
    <mergeCell ref="DH179:DH181"/>
    <mergeCell ref="DI179:DL181"/>
    <mergeCell ref="DP179:DP181"/>
    <mergeCell ref="DB176:DB178"/>
    <mergeCell ref="DE176:DH178"/>
    <mergeCell ref="DL176:DL178"/>
    <mergeCell ref="DP176:DP178"/>
    <mergeCell ref="DV174:DW174"/>
    <mergeCell ref="DX174:DY174"/>
    <mergeCell ref="DZ174:EB174"/>
    <mergeCell ref="DM175:DP175"/>
    <mergeCell ref="DQ175:DT175"/>
    <mergeCell ref="DQ170:DT171"/>
    <mergeCell ref="DQ172:DR172"/>
    <mergeCell ref="DS172:DT172"/>
    <mergeCell ref="DC174:DD175"/>
    <mergeCell ref="DE174:DH174"/>
    <mergeCell ref="DI174:DL174"/>
    <mergeCell ref="DM174:DP174"/>
    <mergeCell ref="DQ174:DT174"/>
    <mergeCell ref="DE175:DH175"/>
    <mergeCell ref="DI175:DL175"/>
    <mergeCell ref="DB170:DB172"/>
    <mergeCell ref="DH170:DH172"/>
    <mergeCell ref="DL170:DL172"/>
    <mergeCell ref="DM170:DP172"/>
    <mergeCell ref="DQ164:DT165"/>
    <mergeCell ref="DQ166:DR166"/>
    <mergeCell ref="DS166:DT166"/>
    <mergeCell ref="DB167:DB169"/>
    <mergeCell ref="DH167:DH169"/>
    <mergeCell ref="DI167:DL169"/>
    <mergeCell ref="DP167:DP169"/>
    <mergeCell ref="DQ167:DT168"/>
    <mergeCell ref="DQ169:DR169"/>
    <mergeCell ref="DS169:DT169"/>
    <mergeCell ref="DB164:DB166"/>
    <mergeCell ref="DE164:DH166"/>
    <mergeCell ref="DL164:DL166"/>
    <mergeCell ref="DP164:DP166"/>
    <mergeCell ref="DX162:DY162"/>
    <mergeCell ref="DZ162:EB162"/>
    <mergeCell ref="DM163:DP163"/>
    <mergeCell ref="DQ163:DT163"/>
    <mergeCell ref="DQ162:DT162"/>
    <mergeCell ref="DV162:DW162"/>
    <mergeCell ref="DC162:DD163"/>
    <mergeCell ref="DE162:DH162"/>
    <mergeCell ref="DI162:DL162"/>
    <mergeCell ref="DM162:DP162"/>
    <mergeCell ref="DQ158:DT159"/>
    <mergeCell ref="DQ160:DR160"/>
    <mergeCell ref="DS160:DT160"/>
    <mergeCell ref="DE163:DH163"/>
    <mergeCell ref="DI163:DL163"/>
    <mergeCell ref="DB158:DB160"/>
    <mergeCell ref="DH158:DH160"/>
    <mergeCell ref="DL158:DL160"/>
    <mergeCell ref="DM158:DP160"/>
    <mergeCell ref="DQ152:DT153"/>
    <mergeCell ref="DQ154:DR154"/>
    <mergeCell ref="DS154:DT154"/>
    <mergeCell ref="DB155:DB157"/>
    <mergeCell ref="DH155:DH157"/>
    <mergeCell ref="DI155:DL157"/>
    <mergeCell ref="DP155:DP157"/>
    <mergeCell ref="DQ155:DT156"/>
    <mergeCell ref="DQ157:DR157"/>
    <mergeCell ref="DS157:DT157"/>
    <mergeCell ref="DB152:DB154"/>
    <mergeCell ref="DE152:DH154"/>
    <mergeCell ref="DL152:DL154"/>
    <mergeCell ref="DP152:DP154"/>
    <mergeCell ref="DZ150:EB150"/>
    <mergeCell ref="DC150:DD151"/>
    <mergeCell ref="DE150:DH150"/>
    <mergeCell ref="DI150:DL150"/>
    <mergeCell ref="DM150:DP150"/>
    <mergeCell ref="DE151:DH151"/>
    <mergeCell ref="DI151:DL151"/>
    <mergeCell ref="DM151:DP151"/>
    <mergeCell ref="DQ150:DT150"/>
    <mergeCell ref="DV150:DW150"/>
    <mergeCell ref="BS24:BS25"/>
    <mergeCell ref="BS27:BS28"/>
    <mergeCell ref="BS33:BS34"/>
    <mergeCell ref="BS36:BS37"/>
    <mergeCell ref="BS39:BS40"/>
    <mergeCell ref="BS30:BS31"/>
    <mergeCell ref="CN36:CY37"/>
    <mergeCell ref="CN28:CY29"/>
    <mergeCell ref="CT40:CY41"/>
    <mergeCell ref="CT38:CY39"/>
    <mergeCell ref="CT32:CY33"/>
    <mergeCell ref="CT30:CY31"/>
    <mergeCell ref="CN40:CS41"/>
    <mergeCell ref="CN38:CS39"/>
    <mergeCell ref="B120:B121"/>
    <mergeCell ref="B123:B124"/>
    <mergeCell ref="B126:B127"/>
    <mergeCell ref="B129:B130"/>
    <mergeCell ref="DB135:DB136"/>
    <mergeCell ref="BS60:BS61"/>
    <mergeCell ref="BB73:BC73"/>
    <mergeCell ref="AZ104:BC105"/>
    <mergeCell ref="AZ106:BA106"/>
    <mergeCell ref="BB106:BC106"/>
    <mergeCell ref="BI108:BK108"/>
    <mergeCell ref="AZ109:BC109"/>
    <mergeCell ref="AZ71:BC72"/>
    <mergeCell ref="AZ96:BC96"/>
    <mergeCell ref="B137:B139"/>
    <mergeCell ref="H137:H139"/>
    <mergeCell ref="B134:B136"/>
    <mergeCell ref="I137:L139"/>
    <mergeCell ref="L134:L136"/>
    <mergeCell ref="E134:H136"/>
    <mergeCell ref="I58:L58"/>
    <mergeCell ref="B59:B61"/>
    <mergeCell ref="E59:H61"/>
    <mergeCell ref="BI51:BK51"/>
    <mergeCell ref="E58:H58"/>
    <mergeCell ref="M58:P58"/>
    <mergeCell ref="Q58:T58"/>
    <mergeCell ref="AV52:AY52"/>
    <mergeCell ref="P59:P61"/>
    <mergeCell ref="Q59:T60"/>
    <mergeCell ref="AK68:AK70"/>
    <mergeCell ref="AQ68:AQ70"/>
    <mergeCell ref="AR68:AU70"/>
    <mergeCell ref="AY68:AY70"/>
    <mergeCell ref="DP139:EA140"/>
    <mergeCell ref="DP133:EA134"/>
    <mergeCell ref="BI96:BK96"/>
    <mergeCell ref="AZ97:BC97"/>
    <mergeCell ref="AZ98:BC99"/>
    <mergeCell ref="AZ100:BA100"/>
    <mergeCell ref="BB100:BC100"/>
    <mergeCell ref="DB132:DB133"/>
    <mergeCell ref="BE96:BF96"/>
    <mergeCell ref="BG96:BH96"/>
    <mergeCell ref="Q139:R139"/>
    <mergeCell ref="S139:T139"/>
    <mergeCell ref="AR97:AU97"/>
    <mergeCell ref="AV97:AY97"/>
    <mergeCell ref="AK101:AK103"/>
    <mergeCell ref="AQ101:AQ103"/>
    <mergeCell ref="AK98:AK100"/>
    <mergeCell ref="AN98:AQ100"/>
    <mergeCell ref="AR101:AU103"/>
    <mergeCell ref="AY101:AY103"/>
    <mergeCell ref="Z132:AB132"/>
    <mergeCell ref="AL96:AM97"/>
    <mergeCell ref="AN96:AQ96"/>
    <mergeCell ref="AK110:AK112"/>
    <mergeCell ref="AN110:AQ112"/>
    <mergeCell ref="AK116:AK118"/>
    <mergeCell ref="AQ116:AQ118"/>
    <mergeCell ref="AK122:AK124"/>
    <mergeCell ref="AN122:AQ124"/>
    <mergeCell ref="Z116:AE117"/>
    <mergeCell ref="E133:H133"/>
    <mergeCell ref="I133:L133"/>
    <mergeCell ref="M133:P133"/>
    <mergeCell ref="Q133:T133"/>
    <mergeCell ref="I132:L132"/>
    <mergeCell ref="M132:P132"/>
    <mergeCell ref="Q132:T132"/>
    <mergeCell ref="X144:Y144"/>
    <mergeCell ref="Q144:T144"/>
    <mergeCell ref="S136:T136"/>
    <mergeCell ref="Q136:R136"/>
    <mergeCell ref="X132:Y132"/>
    <mergeCell ref="P137:P139"/>
    <mergeCell ref="Q137:T138"/>
    <mergeCell ref="P146:P148"/>
    <mergeCell ref="B140:B142"/>
    <mergeCell ref="H140:H142"/>
    <mergeCell ref="L140:L142"/>
    <mergeCell ref="M140:P142"/>
    <mergeCell ref="I145:L145"/>
    <mergeCell ref="B146:B148"/>
    <mergeCell ref="E146:H148"/>
    <mergeCell ref="L146:L148"/>
    <mergeCell ref="M145:P145"/>
    <mergeCell ref="I144:L144"/>
    <mergeCell ref="M144:P144"/>
    <mergeCell ref="B149:B151"/>
    <mergeCell ref="H149:H151"/>
    <mergeCell ref="I149:L151"/>
    <mergeCell ref="P149:P151"/>
    <mergeCell ref="C144:D145"/>
    <mergeCell ref="E144:H144"/>
    <mergeCell ref="E145:H145"/>
    <mergeCell ref="Q149:T150"/>
    <mergeCell ref="Q151:R151"/>
    <mergeCell ref="S151:T151"/>
    <mergeCell ref="B152:B154"/>
    <mergeCell ref="H152:H154"/>
    <mergeCell ref="L152:L154"/>
    <mergeCell ref="M152:P154"/>
    <mergeCell ref="Q152:T153"/>
    <mergeCell ref="Q154:R154"/>
    <mergeCell ref="S154:T154"/>
    <mergeCell ref="I156:L156"/>
    <mergeCell ref="M156:P156"/>
    <mergeCell ref="E157:H157"/>
    <mergeCell ref="I157:L157"/>
    <mergeCell ref="M157:P157"/>
    <mergeCell ref="Q156:T156"/>
    <mergeCell ref="V156:W156"/>
    <mergeCell ref="X156:Y156"/>
    <mergeCell ref="Z156:AB156"/>
    <mergeCell ref="Q157:T157"/>
    <mergeCell ref="B158:B160"/>
    <mergeCell ref="E158:H160"/>
    <mergeCell ref="L158:L160"/>
    <mergeCell ref="P158:P160"/>
    <mergeCell ref="Q158:T159"/>
    <mergeCell ref="Q160:R160"/>
    <mergeCell ref="S160:T160"/>
    <mergeCell ref="C156:D157"/>
    <mergeCell ref="E156:H156"/>
    <mergeCell ref="B161:B163"/>
    <mergeCell ref="H161:H163"/>
    <mergeCell ref="I161:L163"/>
    <mergeCell ref="P161:P163"/>
    <mergeCell ref="Q161:T162"/>
    <mergeCell ref="Q163:R163"/>
    <mergeCell ref="S163:T163"/>
    <mergeCell ref="B164:B166"/>
    <mergeCell ref="H164:H166"/>
    <mergeCell ref="L164:L166"/>
    <mergeCell ref="M164:P166"/>
    <mergeCell ref="Q164:T165"/>
    <mergeCell ref="Q166:R166"/>
    <mergeCell ref="S166:T166"/>
    <mergeCell ref="I168:L168"/>
    <mergeCell ref="M168:P168"/>
    <mergeCell ref="E169:H169"/>
    <mergeCell ref="I169:L169"/>
    <mergeCell ref="M169:P169"/>
    <mergeCell ref="Q168:T168"/>
    <mergeCell ref="V168:W168"/>
    <mergeCell ref="X168:Y168"/>
    <mergeCell ref="Z168:AB168"/>
    <mergeCell ref="Q169:T169"/>
    <mergeCell ref="B170:B172"/>
    <mergeCell ref="E170:H172"/>
    <mergeCell ref="L170:L172"/>
    <mergeCell ref="P170:P172"/>
    <mergeCell ref="Q170:T171"/>
    <mergeCell ref="Q172:R172"/>
    <mergeCell ref="S172:T172"/>
    <mergeCell ref="C168:D169"/>
    <mergeCell ref="E168:H168"/>
    <mergeCell ref="B173:B175"/>
    <mergeCell ref="H173:H175"/>
    <mergeCell ref="I173:L175"/>
    <mergeCell ref="P173:P175"/>
    <mergeCell ref="Q173:T174"/>
    <mergeCell ref="Q175:R175"/>
    <mergeCell ref="S175:T175"/>
    <mergeCell ref="B176:B178"/>
    <mergeCell ref="H176:H178"/>
    <mergeCell ref="L176:L178"/>
    <mergeCell ref="M176:P178"/>
    <mergeCell ref="Q176:T177"/>
    <mergeCell ref="Q178:R178"/>
    <mergeCell ref="S178:T178"/>
    <mergeCell ref="I180:L180"/>
    <mergeCell ref="M180:P180"/>
    <mergeCell ref="E181:H181"/>
    <mergeCell ref="I181:L181"/>
    <mergeCell ref="M181:P181"/>
    <mergeCell ref="Q180:T180"/>
    <mergeCell ref="V180:W180"/>
    <mergeCell ref="X180:Y180"/>
    <mergeCell ref="Z180:AB180"/>
    <mergeCell ref="Q181:T181"/>
    <mergeCell ref="B182:B184"/>
    <mergeCell ref="E182:H184"/>
    <mergeCell ref="L182:L184"/>
    <mergeCell ref="P182:P184"/>
    <mergeCell ref="Q182:T183"/>
    <mergeCell ref="Q184:R184"/>
    <mergeCell ref="S184:T184"/>
    <mergeCell ref="C180:D181"/>
    <mergeCell ref="E180:H180"/>
    <mergeCell ref="B185:B187"/>
    <mergeCell ref="H185:H187"/>
    <mergeCell ref="I185:L187"/>
    <mergeCell ref="P185:P187"/>
    <mergeCell ref="Q185:T186"/>
    <mergeCell ref="Q187:R187"/>
    <mergeCell ref="S187:T187"/>
    <mergeCell ref="B188:B190"/>
    <mergeCell ref="H188:H190"/>
    <mergeCell ref="L188:L190"/>
    <mergeCell ref="M188:P190"/>
    <mergeCell ref="Q188:T189"/>
    <mergeCell ref="Q190:R190"/>
    <mergeCell ref="S190:T190"/>
    <mergeCell ref="Z192:AB192"/>
    <mergeCell ref="I192:L192"/>
    <mergeCell ref="M192:P192"/>
    <mergeCell ref="E193:H193"/>
    <mergeCell ref="I193:L193"/>
    <mergeCell ref="M193:P193"/>
    <mergeCell ref="X192:Y192"/>
    <mergeCell ref="C192:D193"/>
    <mergeCell ref="E192:H192"/>
    <mergeCell ref="Q192:T192"/>
    <mergeCell ref="V192:W192"/>
    <mergeCell ref="B194:B196"/>
    <mergeCell ref="E194:H196"/>
    <mergeCell ref="L194:L196"/>
    <mergeCell ref="P194:P196"/>
    <mergeCell ref="Q200:T201"/>
    <mergeCell ref="Q202:R202"/>
    <mergeCell ref="S202:T202"/>
    <mergeCell ref="B197:B199"/>
    <mergeCell ref="H197:H199"/>
    <mergeCell ref="I197:L199"/>
    <mergeCell ref="P197:P199"/>
    <mergeCell ref="B200:B202"/>
    <mergeCell ref="H200:H202"/>
    <mergeCell ref="L200:L202"/>
    <mergeCell ref="M200:P202"/>
    <mergeCell ref="AU98:AU100"/>
    <mergeCell ref="AY98:AY100"/>
    <mergeCell ref="Q197:T198"/>
    <mergeCell ref="Q199:R199"/>
    <mergeCell ref="S199:T199"/>
    <mergeCell ref="Q193:T193"/>
    <mergeCell ref="Q194:T195"/>
    <mergeCell ref="Q196:R196"/>
    <mergeCell ref="S196:T196"/>
    <mergeCell ref="AN108:AQ108"/>
    <mergeCell ref="AN109:AQ109"/>
    <mergeCell ref="AR109:AU109"/>
    <mergeCell ref="AZ101:BC102"/>
    <mergeCell ref="AZ103:BA103"/>
    <mergeCell ref="BB103:BC103"/>
    <mergeCell ref="AK104:AK106"/>
    <mergeCell ref="AQ104:AQ106"/>
    <mergeCell ref="AU104:AU106"/>
    <mergeCell ref="AV104:AY106"/>
    <mergeCell ref="AZ110:BC111"/>
    <mergeCell ref="AZ112:BA112"/>
    <mergeCell ref="BB112:BC112"/>
    <mergeCell ref="BG108:BH108"/>
    <mergeCell ref="AZ108:BC108"/>
    <mergeCell ref="BE108:BF108"/>
    <mergeCell ref="AV109:AY109"/>
    <mergeCell ref="AR108:AU108"/>
    <mergeCell ref="AV108:AY108"/>
    <mergeCell ref="AK113:AK115"/>
    <mergeCell ref="AQ113:AQ115"/>
    <mergeCell ref="AR113:AU115"/>
    <mergeCell ref="AY113:AY115"/>
    <mergeCell ref="AU110:AU112"/>
    <mergeCell ref="AY110:AY112"/>
    <mergeCell ref="AL108:AM109"/>
    <mergeCell ref="AU116:AU118"/>
    <mergeCell ref="AV116:AY118"/>
    <mergeCell ref="BB118:BC118"/>
    <mergeCell ref="AL120:AM121"/>
    <mergeCell ref="AN120:AQ120"/>
    <mergeCell ref="AR120:AU120"/>
    <mergeCell ref="AV120:AY120"/>
    <mergeCell ref="AZ120:BC120"/>
    <mergeCell ref="AZ118:BA118"/>
    <mergeCell ref="BE120:BF120"/>
    <mergeCell ref="BG120:BH120"/>
    <mergeCell ref="BI120:BK120"/>
    <mergeCell ref="AN121:AQ121"/>
    <mergeCell ref="AR121:AU121"/>
    <mergeCell ref="AV121:AY121"/>
    <mergeCell ref="AZ121:BC121"/>
    <mergeCell ref="AU122:AU124"/>
    <mergeCell ref="AY122:AY124"/>
    <mergeCell ref="AZ122:BC123"/>
    <mergeCell ref="AZ124:BA124"/>
    <mergeCell ref="BB124:BC124"/>
    <mergeCell ref="AK125:AK127"/>
    <mergeCell ref="AQ125:AQ127"/>
    <mergeCell ref="AR125:AU127"/>
    <mergeCell ref="AY125:AY127"/>
    <mergeCell ref="AZ125:BC126"/>
    <mergeCell ref="AZ127:BA127"/>
    <mergeCell ref="BB127:BC127"/>
    <mergeCell ref="AK128:AK130"/>
    <mergeCell ref="AQ128:AQ130"/>
    <mergeCell ref="AU128:AU130"/>
    <mergeCell ref="AV128:AY130"/>
    <mergeCell ref="AZ128:BC129"/>
    <mergeCell ref="AZ130:BA130"/>
    <mergeCell ref="BB130:BC130"/>
    <mergeCell ref="AR132:AU132"/>
    <mergeCell ref="AV132:AY132"/>
    <mergeCell ref="AN133:AQ133"/>
    <mergeCell ref="AR133:AU133"/>
    <mergeCell ref="AV133:AY133"/>
    <mergeCell ref="AZ132:BC132"/>
    <mergeCell ref="BE132:BF132"/>
    <mergeCell ref="BG132:BH132"/>
    <mergeCell ref="BI132:BK132"/>
    <mergeCell ref="AZ133:BC133"/>
    <mergeCell ref="AK134:AK136"/>
    <mergeCell ref="AN134:AQ136"/>
    <mergeCell ref="AU134:AU136"/>
    <mergeCell ref="AY134:AY136"/>
    <mergeCell ref="AZ134:BC135"/>
    <mergeCell ref="AZ136:BA136"/>
    <mergeCell ref="BB136:BC136"/>
    <mergeCell ref="AL132:AM133"/>
    <mergeCell ref="AN132:AQ132"/>
    <mergeCell ref="AK137:AK139"/>
    <mergeCell ref="AQ137:AQ139"/>
    <mergeCell ref="AR137:AU139"/>
    <mergeCell ref="AY137:AY139"/>
    <mergeCell ref="AZ137:BC138"/>
    <mergeCell ref="AZ139:BA139"/>
    <mergeCell ref="BB139:BC139"/>
    <mergeCell ref="AK140:AK142"/>
    <mergeCell ref="AQ140:AQ142"/>
    <mergeCell ref="AU140:AU142"/>
    <mergeCell ref="AV140:AY142"/>
    <mergeCell ref="AZ140:BC141"/>
    <mergeCell ref="AZ142:BA142"/>
    <mergeCell ref="BB142:BC142"/>
    <mergeCell ref="AR144:AU144"/>
    <mergeCell ref="AV144:AY144"/>
    <mergeCell ref="AN145:AQ145"/>
    <mergeCell ref="AR145:AU145"/>
    <mergeCell ref="AV145:AY145"/>
    <mergeCell ref="AZ144:BC144"/>
    <mergeCell ref="BE144:BF144"/>
    <mergeCell ref="BG144:BH144"/>
    <mergeCell ref="BI144:BK144"/>
    <mergeCell ref="AZ145:BC145"/>
    <mergeCell ref="AK146:AK148"/>
    <mergeCell ref="AN146:AQ148"/>
    <mergeCell ref="AU146:AU148"/>
    <mergeCell ref="AY146:AY148"/>
    <mergeCell ref="AZ146:BC147"/>
    <mergeCell ref="AZ148:BA148"/>
    <mergeCell ref="BB148:BC148"/>
    <mergeCell ref="AL144:AM145"/>
    <mergeCell ref="AN144:AQ144"/>
    <mergeCell ref="AK149:AK151"/>
    <mergeCell ref="AQ149:AQ151"/>
    <mergeCell ref="AR149:AU151"/>
    <mergeCell ref="AY149:AY151"/>
    <mergeCell ref="AZ149:BC150"/>
    <mergeCell ref="AZ151:BA151"/>
    <mergeCell ref="BB151:BC151"/>
    <mergeCell ref="AK152:AK154"/>
    <mergeCell ref="AQ152:AQ154"/>
    <mergeCell ref="AU152:AU154"/>
    <mergeCell ref="AV152:AY154"/>
    <mergeCell ref="AZ152:BC153"/>
    <mergeCell ref="AZ154:BA154"/>
    <mergeCell ref="BB154:BC154"/>
    <mergeCell ref="AR156:AU156"/>
    <mergeCell ref="AV156:AY156"/>
    <mergeCell ref="AN157:AQ157"/>
    <mergeCell ref="AR157:AU157"/>
    <mergeCell ref="AV157:AY157"/>
    <mergeCell ref="AZ156:BC156"/>
    <mergeCell ref="BE156:BF156"/>
    <mergeCell ref="BG156:BH156"/>
    <mergeCell ref="BI156:BK156"/>
    <mergeCell ref="AZ157:BC157"/>
    <mergeCell ref="AK158:AK160"/>
    <mergeCell ref="AN158:AQ160"/>
    <mergeCell ref="AU158:AU160"/>
    <mergeCell ref="AY158:AY160"/>
    <mergeCell ref="AZ158:BC159"/>
    <mergeCell ref="AZ160:BA160"/>
    <mergeCell ref="BB160:BC160"/>
    <mergeCell ref="AL156:AM157"/>
    <mergeCell ref="AN156:AQ156"/>
    <mergeCell ref="AK161:AK163"/>
    <mergeCell ref="AQ161:AQ163"/>
    <mergeCell ref="AR161:AU163"/>
    <mergeCell ref="AY161:AY163"/>
    <mergeCell ref="AZ161:BC162"/>
    <mergeCell ref="AZ163:BA163"/>
    <mergeCell ref="BB163:BC163"/>
    <mergeCell ref="AK164:AK166"/>
    <mergeCell ref="AQ164:AQ166"/>
    <mergeCell ref="AU164:AU166"/>
    <mergeCell ref="AV164:AY166"/>
    <mergeCell ref="AZ164:BC165"/>
    <mergeCell ref="AZ166:BA166"/>
    <mergeCell ref="BB166:BC166"/>
    <mergeCell ref="AL168:AM169"/>
    <mergeCell ref="AN168:AQ168"/>
    <mergeCell ref="AR168:AU168"/>
    <mergeCell ref="AV168:AY168"/>
    <mergeCell ref="AN169:AQ169"/>
    <mergeCell ref="AR169:AU169"/>
    <mergeCell ref="AV169:AY169"/>
    <mergeCell ref="AZ168:BC168"/>
    <mergeCell ref="BE168:BF168"/>
    <mergeCell ref="BG168:BH168"/>
    <mergeCell ref="BI168:BK168"/>
    <mergeCell ref="AZ169:BC169"/>
    <mergeCell ref="AZ173:BC174"/>
    <mergeCell ref="AZ175:BA175"/>
    <mergeCell ref="BB175:BC175"/>
    <mergeCell ref="AK170:AK172"/>
    <mergeCell ref="AN170:AQ172"/>
    <mergeCell ref="AU170:AU172"/>
    <mergeCell ref="AY170:AY172"/>
    <mergeCell ref="AK173:AK175"/>
    <mergeCell ref="AQ173:AQ175"/>
    <mergeCell ref="AR173:AU175"/>
    <mergeCell ref="AY173:AY175"/>
    <mergeCell ref="AK176:AK178"/>
    <mergeCell ref="AQ176:AQ178"/>
    <mergeCell ref="AU176:AU178"/>
    <mergeCell ref="AV176:AY178"/>
    <mergeCell ref="AZ176:BC177"/>
    <mergeCell ref="AZ178:BA178"/>
    <mergeCell ref="BB178:BC178"/>
    <mergeCell ref="BT78:BU79"/>
    <mergeCell ref="BS80:BS82"/>
    <mergeCell ref="BS83:BS85"/>
    <mergeCell ref="AZ170:BC171"/>
    <mergeCell ref="AZ172:BA172"/>
    <mergeCell ref="BB172:BC172"/>
    <mergeCell ref="BS92:BS94"/>
    <mergeCell ref="CM78:CN78"/>
    <mergeCell ref="CO78:CP78"/>
    <mergeCell ref="CQ78:CS78"/>
    <mergeCell ref="BV79:BY79"/>
    <mergeCell ref="BZ79:CC79"/>
    <mergeCell ref="CD79:CG79"/>
    <mergeCell ref="CH79:CK79"/>
    <mergeCell ref="BV78:BY78"/>
    <mergeCell ref="BZ78:CC78"/>
    <mergeCell ref="CD78:CG78"/>
    <mergeCell ref="CG80:CG82"/>
    <mergeCell ref="CH80:CK81"/>
    <mergeCell ref="CH82:CI82"/>
    <mergeCell ref="CJ82:CK82"/>
    <mergeCell ref="BZ83:CC85"/>
    <mergeCell ref="CG83:CG85"/>
    <mergeCell ref="CH83:CK84"/>
    <mergeCell ref="CH85:CI85"/>
    <mergeCell ref="CJ85:CK85"/>
    <mergeCell ref="CJ88:CK88"/>
    <mergeCell ref="BZ90:CC90"/>
    <mergeCell ref="CD90:CG90"/>
    <mergeCell ref="BV91:BY91"/>
    <mergeCell ref="BZ91:CC91"/>
    <mergeCell ref="CD91:CG91"/>
    <mergeCell ref="CH90:CK90"/>
    <mergeCell ref="CM90:CN90"/>
    <mergeCell ref="CO90:CP90"/>
    <mergeCell ref="CQ90:CS90"/>
    <mergeCell ref="CH91:CK91"/>
    <mergeCell ref="CG92:CG94"/>
    <mergeCell ref="CH92:CK93"/>
    <mergeCell ref="CH94:CI94"/>
    <mergeCell ref="CJ94:CK94"/>
    <mergeCell ref="BT90:BU91"/>
    <mergeCell ref="BV90:BY90"/>
    <mergeCell ref="BY95:BY97"/>
    <mergeCell ref="BZ95:CC97"/>
    <mergeCell ref="BV92:BY94"/>
    <mergeCell ref="CC92:CC94"/>
    <mergeCell ref="CG95:CG97"/>
    <mergeCell ref="CH95:CK96"/>
    <mergeCell ref="CH97:CI97"/>
    <mergeCell ref="CJ97:CK97"/>
    <mergeCell ref="BY98:BY100"/>
    <mergeCell ref="CC98:CC100"/>
    <mergeCell ref="CD98:CG100"/>
    <mergeCell ref="CH98:CK99"/>
    <mergeCell ref="CH100:CI100"/>
    <mergeCell ref="CJ100:CK100"/>
    <mergeCell ref="BZ102:CC102"/>
    <mergeCell ref="CD102:CG102"/>
    <mergeCell ref="BV103:BY103"/>
    <mergeCell ref="BZ103:CC103"/>
    <mergeCell ref="CD103:CG103"/>
    <mergeCell ref="CH102:CK102"/>
    <mergeCell ref="CM102:CN102"/>
    <mergeCell ref="CO102:CP102"/>
    <mergeCell ref="CQ102:CS102"/>
    <mergeCell ref="CH103:CK103"/>
    <mergeCell ref="BS104:BS106"/>
    <mergeCell ref="BV104:BY106"/>
    <mergeCell ref="CC104:CC106"/>
    <mergeCell ref="CG104:CG106"/>
    <mergeCell ref="CH104:CK105"/>
    <mergeCell ref="CH106:CI106"/>
    <mergeCell ref="CJ106:CK106"/>
    <mergeCell ref="BT102:BU103"/>
    <mergeCell ref="BV102:BY102"/>
    <mergeCell ref="BY107:BY109"/>
    <mergeCell ref="BZ107:CC109"/>
    <mergeCell ref="CG107:CG109"/>
    <mergeCell ref="CH107:CK108"/>
    <mergeCell ref="CH109:CI109"/>
    <mergeCell ref="CJ109:CK109"/>
    <mergeCell ref="BY110:BY112"/>
    <mergeCell ref="CC110:CC112"/>
    <mergeCell ref="CD110:CG112"/>
    <mergeCell ref="CH110:CK111"/>
    <mergeCell ref="CH112:CI112"/>
    <mergeCell ref="CJ112:CK112"/>
    <mergeCell ref="BZ114:CC114"/>
    <mergeCell ref="CD114:CG114"/>
    <mergeCell ref="BV115:BY115"/>
    <mergeCell ref="BZ115:CC115"/>
    <mergeCell ref="CD115:CG115"/>
    <mergeCell ref="CH114:CK114"/>
    <mergeCell ref="CM114:CN114"/>
    <mergeCell ref="CO114:CP114"/>
    <mergeCell ref="CQ114:CS114"/>
    <mergeCell ref="CH115:CK115"/>
    <mergeCell ref="BS116:BS118"/>
    <mergeCell ref="BV116:BY118"/>
    <mergeCell ref="CC116:CC118"/>
    <mergeCell ref="CG116:CG118"/>
    <mergeCell ref="CH116:CK117"/>
    <mergeCell ref="CH118:CI118"/>
    <mergeCell ref="CJ118:CK118"/>
    <mergeCell ref="BT114:BU115"/>
    <mergeCell ref="BV114:BY114"/>
    <mergeCell ref="BY119:BY121"/>
    <mergeCell ref="BZ119:CC121"/>
    <mergeCell ref="CG119:CG121"/>
    <mergeCell ref="CH119:CK120"/>
    <mergeCell ref="CH121:CI121"/>
    <mergeCell ref="CJ121:CK121"/>
    <mergeCell ref="BY122:BY124"/>
    <mergeCell ref="CC122:CC124"/>
    <mergeCell ref="CD122:CG124"/>
    <mergeCell ref="CH122:CK123"/>
    <mergeCell ref="CH124:CI124"/>
    <mergeCell ref="CJ124:CK124"/>
    <mergeCell ref="BZ126:CC126"/>
    <mergeCell ref="CD126:CG126"/>
    <mergeCell ref="BV127:BY127"/>
    <mergeCell ref="BZ127:CC127"/>
    <mergeCell ref="CD127:CG127"/>
    <mergeCell ref="CH126:CK126"/>
    <mergeCell ref="CM126:CN126"/>
    <mergeCell ref="CO126:CP126"/>
    <mergeCell ref="CQ126:CS126"/>
    <mergeCell ref="CH127:CK127"/>
    <mergeCell ref="BS128:BS130"/>
    <mergeCell ref="BV128:BY130"/>
    <mergeCell ref="CC128:CC130"/>
    <mergeCell ref="CG128:CG130"/>
    <mergeCell ref="CH128:CK129"/>
    <mergeCell ref="CH130:CI130"/>
    <mergeCell ref="CJ130:CK130"/>
    <mergeCell ref="BT126:BU127"/>
    <mergeCell ref="BV126:BY126"/>
    <mergeCell ref="BS131:BS133"/>
    <mergeCell ref="BY131:BY133"/>
    <mergeCell ref="BZ131:CC133"/>
    <mergeCell ref="CG131:CG133"/>
    <mergeCell ref="CH131:CK132"/>
    <mergeCell ref="CH133:CI133"/>
    <mergeCell ref="CJ133:CK133"/>
    <mergeCell ref="BS134:BS136"/>
    <mergeCell ref="BY134:BY136"/>
    <mergeCell ref="CC134:CC136"/>
    <mergeCell ref="CD134:CG136"/>
    <mergeCell ref="CH134:CK135"/>
    <mergeCell ref="CH136:CI136"/>
    <mergeCell ref="CJ136:CK136"/>
    <mergeCell ref="BZ138:CC138"/>
    <mergeCell ref="CD138:CG138"/>
    <mergeCell ref="BV139:BY139"/>
    <mergeCell ref="BZ139:CC139"/>
    <mergeCell ref="CD139:CG139"/>
    <mergeCell ref="CH138:CK138"/>
    <mergeCell ref="CM138:CN138"/>
    <mergeCell ref="CO138:CP138"/>
    <mergeCell ref="CQ138:CS138"/>
    <mergeCell ref="CH139:CK139"/>
    <mergeCell ref="BS140:BS142"/>
    <mergeCell ref="BV140:BY142"/>
    <mergeCell ref="CC140:CC142"/>
    <mergeCell ref="CG140:CG142"/>
    <mergeCell ref="CH140:CK141"/>
    <mergeCell ref="CH142:CI142"/>
    <mergeCell ref="CJ142:CK142"/>
    <mergeCell ref="BT138:BU139"/>
    <mergeCell ref="BV138:BY138"/>
    <mergeCell ref="BS143:BS145"/>
    <mergeCell ref="BY143:BY145"/>
    <mergeCell ref="BZ143:CC145"/>
    <mergeCell ref="CG143:CG145"/>
    <mergeCell ref="CH143:CK144"/>
    <mergeCell ref="CH145:CI145"/>
    <mergeCell ref="CJ145:CK145"/>
    <mergeCell ref="BS146:BS148"/>
    <mergeCell ref="BY146:BY148"/>
    <mergeCell ref="CC146:CC148"/>
    <mergeCell ref="CD146:CG148"/>
    <mergeCell ref="CH146:CK147"/>
    <mergeCell ref="CH148:CI148"/>
    <mergeCell ref="CJ148:CK148"/>
    <mergeCell ref="BZ150:CC150"/>
    <mergeCell ref="CD150:CG150"/>
    <mergeCell ref="BV151:BY151"/>
    <mergeCell ref="BZ151:CC151"/>
    <mergeCell ref="CD151:CG151"/>
    <mergeCell ref="CH150:CK150"/>
    <mergeCell ref="CM150:CN150"/>
    <mergeCell ref="CO150:CP150"/>
    <mergeCell ref="CQ150:CS150"/>
    <mergeCell ref="CH151:CK151"/>
    <mergeCell ref="BS152:BS154"/>
    <mergeCell ref="BV152:BY154"/>
    <mergeCell ref="CC152:CC154"/>
    <mergeCell ref="CG152:CG154"/>
    <mergeCell ref="CH152:CK153"/>
    <mergeCell ref="CH154:CI154"/>
    <mergeCell ref="CJ154:CK154"/>
    <mergeCell ref="BT150:BU151"/>
    <mergeCell ref="BV150:BY150"/>
    <mergeCell ref="BS155:BS157"/>
    <mergeCell ref="BY155:BY157"/>
    <mergeCell ref="BZ155:CC157"/>
    <mergeCell ref="CG155:CG157"/>
    <mergeCell ref="CH155:CK156"/>
    <mergeCell ref="CH157:CI157"/>
    <mergeCell ref="CJ157:CK157"/>
    <mergeCell ref="BS158:BS160"/>
    <mergeCell ref="BY158:BY160"/>
    <mergeCell ref="CC158:CC160"/>
    <mergeCell ref="CD158:CG160"/>
    <mergeCell ref="CH158:CK159"/>
    <mergeCell ref="CH160:CI160"/>
    <mergeCell ref="CJ160:CK160"/>
    <mergeCell ref="BZ162:CC162"/>
    <mergeCell ref="CD162:CG162"/>
    <mergeCell ref="BV163:BY163"/>
    <mergeCell ref="BZ163:CC163"/>
    <mergeCell ref="CD163:CG163"/>
    <mergeCell ref="CH162:CK162"/>
    <mergeCell ref="CM162:CN162"/>
    <mergeCell ref="CO162:CP162"/>
    <mergeCell ref="CQ162:CS162"/>
    <mergeCell ref="CH163:CK163"/>
    <mergeCell ref="BS164:BS166"/>
    <mergeCell ref="BV164:BY166"/>
    <mergeCell ref="CC164:CC166"/>
    <mergeCell ref="CG164:CG166"/>
    <mergeCell ref="CH164:CK165"/>
    <mergeCell ref="CH166:CI166"/>
    <mergeCell ref="CJ166:CK166"/>
    <mergeCell ref="BT162:BU163"/>
    <mergeCell ref="BV162:BY162"/>
    <mergeCell ref="BS167:BS169"/>
    <mergeCell ref="BY167:BY169"/>
    <mergeCell ref="BZ167:CC169"/>
    <mergeCell ref="CG167:CG169"/>
    <mergeCell ref="CH167:CK168"/>
    <mergeCell ref="CH169:CI169"/>
    <mergeCell ref="CJ169:CK169"/>
    <mergeCell ref="BS170:BS172"/>
    <mergeCell ref="BY170:BY172"/>
    <mergeCell ref="CC170:CC172"/>
    <mergeCell ref="CD170:CG172"/>
    <mergeCell ref="CH170:CK171"/>
    <mergeCell ref="CH172:CI172"/>
    <mergeCell ref="CJ172:CK172"/>
    <mergeCell ref="BZ174:CC174"/>
    <mergeCell ref="CD174:CG174"/>
    <mergeCell ref="BV175:BY175"/>
    <mergeCell ref="BZ175:CC175"/>
    <mergeCell ref="CD175:CG175"/>
    <mergeCell ref="CH174:CK174"/>
    <mergeCell ref="CM174:CN174"/>
    <mergeCell ref="CO174:CP174"/>
    <mergeCell ref="CQ174:CS174"/>
    <mergeCell ref="CH175:CK175"/>
    <mergeCell ref="BS176:BS178"/>
    <mergeCell ref="BV176:BY178"/>
    <mergeCell ref="CC176:CC178"/>
    <mergeCell ref="CG176:CG178"/>
    <mergeCell ref="CH176:CK177"/>
    <mergeCell ref="CH178:CI178"/>
    <mergeCell ref="CJ178:CK178"/>
    <mergeCell ref="BT174:BU175"/>
    <mergeCell ref="BV174:BY174"/>
    <mergeCell ref="BS179:BS181"/>
    <mergeCell ref="BY179:BY181"/>
    <mergeCell ref="BZ179:CC181"/>
    <mergeCell ref="CG179:CG181"/>
    <mergeCell ref="CH179:CK180"/>
    <mergeCell ref="CH181:CI181"/>
    <mergeCell ref="CJ181:CK181"/>
    <mergeCell ref="BS182:BS184"/>
    <mergeCell ref="BY182:BY184"/>
    <mergeCell ref="CC182:CC184"/>
    <mergeCell ref="CD182:CG184"/>
    <mergeCell ref="CH182:CK183"/>
    <mergeCell ref="CH184:CI184"/>
    <mergeCell ref="CJ184:CK184"/>
    <mergeCell ref="BZ186:CC186"/>
    <mergeCell ref="CD186:CG186"/>
    <mergeCell ref="BV187:BY187"/>
    <mergeCell ref="BZ187:CC187"/>
    <mergeCell ref="CD187:CG187"/>
    <mergeCell ref="CH186:CK186"/>
    <mergeCell ref="CM186:CN186"/>
    <mergeCell ref="CO186:CP186"/>
    <mergeCell ref="CQ186:CS186"/>
    <mergeCell ref="CH187:CK187"/>
    <mergeCell ref="BS188:BS190"/>
    <mergeCell ref="BV188:BY190"/>
    <mergeCell ref="CC188:CC190"/>
    <mergeCell ref="CG188:CG190"/>
    <mergeCell ref="CH188:CK189"/>
    <mergeCell ref="CH190:CI190"/>
    <mergeCell ref="CJ190:CK190"/>
    <mergeCell ref="BT186:BU187"/>
    <mergeCell ref="BV186:BY186"/>
    <mergeCell ref="BS191:BS193"/>
    <mergeCell ref="BY191:BY193"/>
    <mergeCell ref="BZ191:CC193"/>
    <mergeCell ref="CG191:CG193"/>
    <mergeCell ref="CH191:CK192"/>
    <mergeCell ref="CH193:CI193"/>
    <mergeCell ref="CJ193:CK193"/>
    <mergeCell ref="BS194:BS196"/>
    <mergeCell ref="BY194:BY196"/>
    <mergeCell ref="CC194:CC196"/>
    <mergeCell ref="CD194:CG196"/>
    <mergeCell ref="CH194:CK195"/>
    <mergeCell ref="CH196:CI196"/>
    <mergeCell ref="CJ196:CK196"/>
    <mergeCell ref="DI2:DL2"/>
    <mergeCell ref="DM2:DP2"/>
    <mergeCell ref="DE3:DH3"/>
    <mergeCell ref="DI3:DL3"/>
    <mergeCell ref="DM3:DP3"/>
    <mergeCell ref="DQ2:DT2"/>
    <mergeCell ref="DV2:DW2"/>
    <mergeCell ref="DX2:DY2"/>
    <mergeCell ref="DZ2:EB2"/>
    <mergeCell ref="DQ3:DT3"/>
    <mergeCell ref="DB4:DB6"/>
    <mergeCell ref="DE4:DH6"/>
    <mergeCell ref="DL4:DL6"/>
    <mergeCell ref="DP4:DP6"/>
    <mergeCell ref="DQ4:DT5"/>
    <mergeCell ref="DQ6:DR6"/>
    <mergeCell ref="DS6:DT6"/>
    <mergeCell ref="DC2:DD3"/>
    <mergeCell ref="DE2:DH2"/>
    <mergeCell ref="DB7:DB9"/>
    <mergeCell ref="DH7:DH9"/>
    <mergeCell ref="DI7:DL9"/>
    <mergeCell ref="DP7:DP9"/>
    <mergeCell ref="DQ7:DT8"/>
    <mergeCell ref="DQ9:DR9"/>
    <mergeCell ref="DS9:DT9"/>
    <mergeCell ref="DB10:DB12"/>
    <mergeCell ref="DH10:DH12"/>
    <mergeCell ref="DL10:DL12"/>
    <mergeCell ref="DM10:DP12"/>
    <mergeCell ref="DQ10:DT11"/>
    <mergeCell ref="DQ12:DR12"/>
    <mergeCell ref="DS12:DT12"/>
    <mergeCell ref="DI14:DL14"/>
    <mergeCell ref="DM14:DP14"/>
    <mergeCell ref="DE15:DH15"/>
    <mergeCell ref="DI15:DL15"/>
    <mergeCell ref="DM15:DP15"/>
    <mergeCell ref="DQ14:DT14"/>
    <mergeCell ref="DV14:DW14"/>
    <mergeCell ref="DX14:DY14"/>
    <mergeCell ref="DZ14:EB14"/>
    <mergeCell ref="DQ15:DT15"/>
    <mergeCell ref="DB16:DB18"/>
    <mergeCell ref="DE16:DH18"/>
    <mergeCell ref="DL16:DL18"/>
    <mergeCell ref="DP16:DP18"/>
    <mergeCell ref="DQ16:DT17"/>
    <mergeCell ref="DQ18:DR18"/>
    <mergeCell ref="DS18:DT18"/>
    <mergeCell ref="DC14:DD15"/>
    <mergeCell ref="DE14:DH14"/>
    <mergeCell ref="DB19:DB21"/>
    <mergeCell ref="DH19:DH21"/>
    <mergeCell ref="DI19:DL21"/>
    <mergeCell ref="DP19:DP21"/>
    <mergeCell ref="DQ19:DT20"/>
    <mergeCell ref="DQ21:DR21"/>
    <mergeCell ref="DS21:DT21"/>
    <mergeCell ref="DB22:DB24"/>
    <mergeCell ref="DH22:DH24"/>
    <mergeCell ref="DL22:DL24"/>
    <mergeCell ref="DM22:DP24"/>
    <mergeCell ref="DQ22:DT23"/>
    <mergeCell ref="DQ24:DR24"/>
    <mergeCell ref="DS24:DT24"/>
    <mergeCell ref="DI26:DL26"/>
    <mergeCell ref="DM26:DP26"/>
    <mergeCell ref="DE27:DH27"/>
    <mergeCell ref="DI27:DL27"/>
    <mergeCell ref="DM27:DP27"/>
    <mergeCell ref="DQ26:DT26"/>
    <mergeCell ref="DV26:DW26"/>
    <mergeCell ref="DX26:DY26"/>
    <mergeCell ref="DZ26:EB26"/>
    <mergeCell ref="DQ27:DT27"/>
    <mergeCell ref="DB28:DB30"/>
    <mergeCell ref="DE28:DH30"/>
    <mergeCell ref="DL28:DL30"/>
    <mergeCell ref="DP28:DP30"/>
    <mergeCell ref="DQ28:DT29"/>
    <mergeCell ref="DQ30:DR30"/>
    <mergeCell ref="DS30:DT30"/>
    <mergeCell ref="DC26:DD27"/>
    <mergeCell ref="DE26:DH26"/>
    <mergeCell ref="DB31:DB33"/>
    <mergeCell ref="DH31:DH33"/>
    <mergeCell ref="DI31:DL33"/>
    <mergeCell ref="DP31:DP33"/>
    <mergeCell ref="DQ31:DT32"/>
    <mergeCell ref="DQ33:DR33"/>
    <mergeCell ref="DS33:DT33"/>
    <mergeCell ref="DB34:DB36"/>
    <mergeCell ref="DH34:DH36"/>
    <mergeCell ref="DL34:DL36"/>
    <mergeCell ref="DM34:DP36"/>
    <mergeCell ref="DQ34:DT35"/>
    <mergeCell ref="DQ36:DR36"/>
    <mergeCell ref="DS36:DT36"/>
    <mergeCell ref="DI38:DL38"/>
    <mergeCell ref="DM38:DP38"/>
    <mergeCell ref="DE39:DH39"/>
    <mergeCell ref="DI39:DL39"/>
    <mergeCell ref="DM39:DP39"/>
    <mergeCell ref="DQ38:DT38"/>
    <mergeCell ref="DV38:DW38"/>
    <mergeCell ref="DX38:DY38"/>
    <mergeCell ref="DZ38:EB38"/>
    <mergeCell ref="DQ39:DT39"/>
    <mergeCell ref="DB40:DB42"/>
    <mergeCell ref="DE40:DH42"/>
    <mergeCell ref="DL40:DL42"/>
    <mergeCell ref="DP40:DP42"/>
    <mergeCell ref="DQ40:DT41"/>
    <mergeCell ref="DQ42:DR42"/>
    <mergeCell ref="DS42:DT42"/>
    <mergeCell ref="DC38:DD39"/>
    <mergeCell ref="DE38:DH38"/>
    <mergeCell ref="DB43:DB45"/>
    <mergeCell ref="DH43:DH45"/>
    <mergeCell ref="DI43:DL45"/>
    <mergeCell ref="DP43:DP45"/>
    <mergeCell ref="DQ43:DT44"/>
    <mergeCell ref="DQ45:DR45"/>
    <mergeCell ref="DS45:DT45"/>
    <mergeCell ref="DB46:DB48"/>
    <mergeCell ref="DH46:DH48"/>
    <mergeCell ref="DL46:DL48"/>
    <mergeCell ref="DM46:DP48"/>
    <mergeCell ref="DQ46:DT47"/>
    <mergeCell ref="DQ48:DR48"/>
    <mergeCell ref="DS48:DT48"/>
    <mergeCell ref="DI50:DL50"/>
    <mergeCell ref="DM50:DP50"/>
    <mergeCell ref="DE51:DH51"/>
    <mergeCell ref="DI51:DL51"/>
    <mergeCell ref="DM51:DP51"/>
    <mergeCell ref="DQ50:DT50"/>
    <mergeCell ref="DV50:DW50"/>
    <mergeCell ref="DX50:DY50"/>
    <mergeCell ref="DZ50:EB50"/>
    <mergeCell ref="DQ51:DT51"/>
    <mergeCell ref="DB52:DB54"/>
    <mergeCell ref="DE52:DH54"/>
    <mergeCell ref="DL52:DL54"/>
    <mergeCell ref="DP52:DP54"/>
    <mergeCell ref="DQ52:DT53"/>
    <mergeCell ref="DQ54:DR54"/>
    <mergeCell ref="DS54:DT54"/>
    <mergeCell ref="DC50:DD51"/>
    <mergeCell ref="DE50:DH50"/>
    <mergeCell ref="DB55:DB57"/>
    <mergeCell ref="DH55:DH57"/>
    <mergeCell ref="DI55:DL57"/>
    <mergeCell ref="DP55:DP57"/>
    <mergeCell ref="DQ60:DR60"/>
    <mergeCell ref="DS60:DT60"/>
    <mergeCell ref="DQ62:DT62"/>
    <mergeCell ref="DB58:DB60"/>
    <mergeCell ref="DH58:DH60"/>
    <mergeCell ref="DL58:DL60"/>
    <mergeCell ref="DM58:DP60"/>
    <mergeCell ref="DC62:DD63"/>
    <mergeCell ref="DE62:DH62"/>
    <mergeCell ref="DI62:DL62"/>
    <mergeCell ref="DQ55:DT56"/>
    <mergeCell ref="DQ57:DR57"/>
    <mergeCell ref="DS57:DT57"/>
    <mergeCell ref="DQ58:DT59"/>
    <mergeCell ref="DV62:DW62"/>
    <mergeCell ref="DX62:DY62"/>
    <mergeCell ref="DZ62:EB62"/>
    <mergeCell ref="DQ63:DT63"/>
    <mergeCell ref="DM62:DP62"/>
    <mergeCell ref="DE63:DH63"/>
    <mergeCell ref="DI63:DL63"/>
    <mergeCell ref="DM63:DP63"/>
    <mergeCell ref="DC74:DD75"/>
    <mergeCell ref="DE74:DH74"/>
    <mergeCell ref="DI74:DL74"/>
    <mergeCell ref="DM74:DP74"/>
    <mergeCell ref="DE75:DH75"/>
    <mergeCell ref="DI75:DL75"/>
    <mergeCell ref="DM75:DP75"/>
    <mergeCell ref="DB79:DB81"/>
    <mergeCell ref="DH79:DH81"/>
    <mergeCell ref="DI79:DL81"/>
    <mergeCell ref="DP79:DP81"/>
    <mergeCell ref="DB82:DB84"/>
    <mergeCell ref="DH82:DH84"/>
    <mergeCell ref="DL82:DL84"/>
    <mergeCell ref="DM82:DP84"/>
    <mergeCell ref="DC98:DD99"/>
    <mergeCell ref="DE98:DH98"/>
    <mergeCell ref="DI98:DL98"/>
    <mergeCell ref="DM98:DP98"/>
    <mergeCell ref="DE99:DH99"/>
    <mergeCell ref="DI99:DL99"/>
    <mergeCell ref="DM99:DP99"/>
    <mergeCell ref="DB100:DB102"/>
    <mergeCell ref="DE100:DH102"/>
    <mergeCell ref="DL100:DL102"/>
    <mergeCell ref="DP100:DP102"/>
    <mergeCell ref="DH103:DH105"/>
    <mergeCell ref="DI103:DL105"/>
    <mergeCell ref="DP103:DP105"/>
    <mergeCell ref="DQ99:DT99"/>
    <mergeCell ref="DQ102:DR102"/>
    <mergeCell ref="DS102:DT102"/>
    <mergeCell ref="DQ103:DT104"/>
    <mergeCell ref="DQ105:DR105"/>
    <mergeCell ref="DS105:DT105"/>
    <mergeCell ref="BS54:BS55"/>
    <mergeCell ref="BS57:BS58"/>
    <mergeCell ref="DQ106:DT107"/>
    <mergeCell ref="DQ108:DR108"/>
    <mergeCell ref="DS108:DT108"/>
    <mergeCell ref="DB106:DB108"/>
    <mergeCell ref="DH106:DH108"/>
    <mergeCell ref="DL106:DL108"/>
    <mergeCell ref="DM106:DP108"/>
    <mergeCell ref="DB103:DB105"/>
    <mergeCell ref="CL63:CO63"/>
    <mergeCell ref="CQ63:CR63"/>
    <mergeCell ref="CS63:CT63"/>
    <mergeCell ref="CU63:CW63"/>
    <mergeCell ref="CN67:CO67"/>
    <mergeCell ref="BT63:BU64"/>
    <mergeCell ref="CH74:CK76"/>
    <mergeCell ref="CL74:CO75"/>
    <mergeCell ref="CL76:CM76"/>
    <mergeCell ref="CN76:CO76"/>
    <mergeCell ref="BV63:BY63"/>
    <mergeCell ref="BZ63:CC63"/>
    <mergeCell ref="CD63:CG63"/>
    <mergeCell ref="CH63:CK63"/>
    <mergeCell ref="BY68:BY70"/>
    <mergeCell ref="BZ68:CC70"/>
    <mergeCell ref="CG68:CG70"/>
    <mergeCell ref="CL64:CO64"/>
    <mergeCell ref="BV65:BY67"/>
    <mergeCell ref="CC65:CC67"/>
    <mergeCell ref="CG65:CG67"/>
    <mergeCell ref="CK65:CK67"/>
    <mergeCell ref="CL65:CO66"/>
    <mergeCell ref="CL67:CM67"/>
    <mergeCell ref="CK68:CK70"/>
    <mergeCell ref="CL68:CO69"/>
    <mergeCell ref="CL70:CM70"/>
    <mergeCell ref="CN70:CO70"/>
    <mergeCell ref="CL71:CO72"/>
    <mergeCell ref="CL73:CM73"/>
    <mergeCell ref="CN73:CO73"/>
    <mergeCell ref="BS71:BS73"/>
    <mergeCell ref="BY71:BY73"/>
    <mergeCell ref="CC71:CC73"/>
    <mergeCell ref="CD71:CG73"/>
    <mergeCell ref="BY74:BY76"/>
    <mergeCell ref="CC74:CC76"/>
    <mergeCell ref="CG74:CG76"/>
    <mergeCell ref="CK71:CK73"/>
    <mergeCell ref="DV98:DW98"/>
    <mergeCell ref="DX98:DY98"/>
    <mergeCell ref="DZ98:EB98"/>
    <mergeCell ref="DQ100:DT101"/>
    <mergeCell ref="DQ98:DT98"/>
    <mergeCell ref="AL75:AM76"/>
    <mergeCell ref="AN75:AQ75"/>
    <mergeCell ref="AR75:AU75"/>
    <mergeCell ref="AV75:AY75"/>
    <mergeCell ref="AZ75:BC75"/>
    <mergeCell ref="BE75:BF75"/>
    <mergeCell ref="BG75:BH75"/>
    <mergeCell ref="AN76:AQ76"/>
    <mergeCell ref="AR76:AU76"/>
    <mergeCell ref="AV76:AY76"/>
    <mergeCell ref="AZ76:BC76"/>
    <mergeCell ref="AK77:AK79"/>
    <mergeCell ref="AN77:AQ79"/>
    <mergeCell ref="AU77:AU79"/>
    <mergeCell ref="AY77:AY79"/>
    <mergeCell ref="AZ79:BA79"/>
    <mergeCell ref="BB79:BC79"/>
    <mergeCell ref="AQ80:AQ82"/>
    <mergeCell ref="AR80:AU82"/>
    <mergeCell ref="AY80:AY82"/>
    <mergeCell ref="AZ80:BC81"/>
    <mergeCell ref="AZ82:BA82"/>
    <mergeCell ref="BB82:BC82"/>
    <mergeCell ref="BS15:BS16"/>
    <mergeCell ref="BS18:BS19"/>
    <mergeCell ref="BS21:BS22"/>
    <mergeCell ref="AZ77:BC78"/>
    <mergeCell ref="BI75:BK75"/>
    <mergeCell ref="BS74:BS76"/>
    <mergeCell ref="BS68:BS70"/>
    <mergeCell ref="BS65:BS67"/>
    <mergeCell ref="BS48:BS49"/>
    <mergeCell ref="BS51:BS52"/>
    <mergeCell ref="BS3:BS4"/>
    <mergeCell ref="BS6:BS7"/>
    <mergeCell ref="BS9:BS10"/>
    <mergeCell ref="BS12:BS13"/>
    <mergeCell ref="AZ83:BC84"/>
    <mergeCell ref="AZ85:BA85"/>
    <mergeCell ref="BB85:BC85"/>
    <mergeCell ref="AK80:AK82"/>
    <mergeCell ref="AK83:AK85"/>
    <mergeCell ref="AQ83:AQ85"/>
    <mergeCell ref="AU83:AU85"/>
    <mergeCell ref="AV83:AY85"/>
    <mergeCell ref="BC17:BN18"/>
    <mergeCell ref="BC21:BH22"/>
    <mergeCell ref="BC19:BH20"/>
    <mergeCell ref="BC23:BN24"/>
    <mergeCell ref="T105:AE106"/>
    <mergeCell ref="C57:D58"/>
    <mergeCell ref="E57:H57"/>
    <mergeCell ref="I57:L57"/>
    <mergeCell ref="M57:P57"/>
    <mergeCell ref="Q57:T57"/>
    <mergeCell ref="V57:W57"/>
    <mergeCell ref="X57:Y57"/>
    <mergeCell ref="P62:P64"/>
    <mergeCell ref="H65:H67"/>
    <mergeCell ref="M65:P67"/>
    <mergeCell ref="V69:W69"/>
    <mergeCell ref="X69:Y69"/>
    <mergeCell ref="Z69:AB69"/>
    <mergeCell ref="M69:P69"/>
    <mergeCell ref="Q70:T70"/>
    <mergeCell ref="Q69:T69"/>
    <mergeCell ref="B71:B73"/>
    <mergeCell ref="E71:H73"/>
    <mergeCell ref="L71:L73"/>
    <mergeCell ref="P71:P73"/>
    <mergeCell ref="Q71:T72"/>
    <mergeCell ref="Q73:R73"/>
    <mergeCell ref="S73:T73"/>
    <mergeCell ref="C69:D70"/>
    <mergeCell ref="M70:P70"/>
    <mergeCell ref="B74:B76"/>
    <mergeCell ref="H74:H76"/>
    <mergeCell ref="I74:L76"/>
    <mergeCell ref="P74:P76"/>
    <mergeCell ref="Q74:T75"/>
    <mergeCell ref="Q76:R76"/>
    <mergeCell ref="S76:T76"/>
    <mergeCell ref="B77:B79"/>
    <mergeCell ref="H77:H79"/>
    <mergeCell ref="L77:L79"/>
    <mergeCell ref="M77:P79"/>
    <mergeCell ref="Q77:T78"/>
    <mergeCell ref="Q79:R79"/>
    <mergeCell ref="S79:T79"/>
    <mergeCell ref="L32:P32"/>
    <mergeCell ref="L33:P33"/>
    <mergeCell ref="F44:K44"/>
    <mergeCell ref="F45:K45"/>
    <mergeCell ref="L44:P44"/>
    <mergeCell ref="L45:P45"/>
    <mergeCell ref="L5:P5"/>
    <mergeCell ref="L6:P6"/>
    <mergeCell ref="L19:P19"/>
    <mergeCell ref="L20:P20"/>
    <mergeCell ref="EH20:EL21"/>
    <mergeCell ref="EH22:EM23"/>
    <mergeCell ref="EH18:EK19"/>
    <mergeCell ref="EH41:EK42"/>
    <mergeCell ref="EH71:EL72"/>
    <mergeCell ref="EH45:EK46"/>
    <mergeCell ref="EH24:EM25"/>
    <mergeCell ref="EH69:EL70"/>
    <mergeCell ref="EH43:EK44"/>
    <mergeCell ref="EH47:EM48"/>
  </mergeCells>
  <printOptions horizontalCentered="1"/>
  <pageMargins left="0" right="0" top="0" bottom="0" header="0.5118110236220472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2007-07-30T13:41:16Z</cp:lastPrinted>
  <dcterms:created xsi:type="dcterms:W3CDTF">2007-07-21T05:42:24Z</dcterms:created>
  <dcterms:modified xsi:type="dcterms:W3CDTF">2007-07-30T15:42:49Z</dcterms:modified>
  <cp:category/>
  <cp:version/>
  <cp:contentType/>
  <cp:contentStatus/>
</cp:coreProperties>
</file>